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ctor Economico\Insumos Médicos\Llamados 2019\14 - 2019 Suministro de Medicamentos y Afines - Complemento\07 - Consolidado de Precios Vigentes\"/>
    </mc:Choice>
  </mc:AlternateContent>
  <xr:revisionPtr revIDLastSave="0" documentId="8_{DE176827-364B-4973-8D91-3157F0B7BC8A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Consolidado de Precios Vigentes" sheetId="2" r:id="rId1"/>
  </sheets>
  <externalReferences>
    <externalReference r:id="rId2"/>
    <externalReference r:id="rId3"/>
  </externalReferences>
  <definedNames>
    <definedName name="_xlnm._FilterDatabase" localSheetId="0" hidden="1">'Consolidado de Precios Vigentes'!$B$5:$AA$63</definedName>
    <definedName name="a">'[1]Referencia de productos'!$A$10:$A$229</definedName>
    <definedName name="_xlnm.Print_Area" localSheetId="0">'Consolidado de Precios Vigentes'!$B$1:$AA$64</definedName>
    <definedName name="Código_Item">#REF!</definedName>
    <definedName name="Codigos">#REF!</definedName>
    <definedName name="CPU">#REF!</definedName>
    <definedName name="DatosOferta" localSheetId="0">'Consolidado de Precios Vigentes'!$B$5:$P$5</definedName>
    <definedName name="DatosOferta">#REF!</definedName>
    <definedName name="DatosVSiete" localSheetId="0">'Consolidado de Precios Vigentes'!$B$5:$P$5</definedName>
    <definedName name="DatosVSiete">#REF!</definedName>
    <definedName name="dol">#REF!</definedName>
    <definedName name="euro">#REF!</definedName>
    <definedName name="Item">#REF!</definedName>
    <definedName name="IVA">#REF!</definedName>
    <definedName name="Moneda">#REF!</definedName>
    <definedName name="NroRut" localSheetId="0">'Consolidado de Precios Vigentes'!#REF!</definedName>
    <definedName name="NroRut">#REF!</definedName>
    <definedName name="Oferta">#REF!</definedName>
    <definedName name="origen">#REF!</definedName>
    <definedName name="Pyme">#REF!</definedName>
    <definedName name="RazonSocial" localSheetId="0">'Consolidado de Precios Vigentes'!#REF!</definedName>
    <definedName name="RazonSocial">#REF!</definedName>
    <definedName name="Resultado">#REF!</definedName>
    <definedName name="tabla_productos">#REF!</definedName>
    <definedName name="tipos_envases">#REF!</definedName>
    <definedName name="_xlnm.Print_Titles" localSheetId="0">'Consolidado de Precios Vigentes'!$1:$5</definedName>
    <definedName name="unidad">[2]Hoja1!$C$956:$C$968</definedName>
    <definedName name="Version">#REF!</definedName>
    <definedName name="Z_FC764DC4_B75F_4279_8E6C_82B6B8699156_.wvu.Cols" localSheetId="0" hidden="1">'Consolidado de Precios Vigentes'!$D:$F</definedName>
    <definedName name="Z_FC764DC4_B75F_4279_8E6C_82B6B8699156_.wvu.PrintTitles" localSheetId="0" hidden="1">'Consolidado de Precios Vigentes'!$C:$G,'Consolidado de Precios Vigentes'!$5:$5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2" i="2" l="1"/>
  <c r="AB72" i="2"/>
  <c r="AC58" i="2"/>
  <c r="AB58" i="2"/>
  <c r="AC51" i="2"/>
  <c r="AB51" i="2"/>
  <c r="AC45" i="2"/>
  <c r="AB45" i="2"/>
  <c r="AC31" i="2"/>
  <c r="AB31" i="2"/>
  <c r="AC30" i="2"/>
  <c r="AB30" i="2"/>
  <c r="AC22" i="2"/>
  <c r="AB22" i="2"/>
  <c r="AC16" i="2"/>
  <c r="AB16" i="2"/>
  <c r="AC10" i="2"/>
  <c r="AB10" i="2"/>
  <c r="Y58" i="2"/>
  <c r="Y51" i="2"/>
  <c r="Y45" i="2"/>
  <c r="Y31" i="2"/>
  <c r="Y30" i="2"/>
  <c r="Y22" i="2"/>
  <c r="Y16" i="2"/>
  <c r="Y10" i="2"/>
  <c r="AB6" i="2" l="1"/>
  <c r="AB7" i="2" l="1"/>
  <c r="AB8" i="2"/>
  <c r="AB9" i="2"/>
  <c r="AB11" i="2"/>
  <c r="AB12" i="2"/>
  <c r="AB13" i="2"/>
  <c r="AB14" i="2"/>
  <c r="AB15" i="2"/>
  <c r="AB17" i="2"/>
  <c r="AB18" i="2"/>
  <c r="AB19" i="2"/>
  <c r="AB20" i="2"/>
  <c r="AB21" i="2"/>
  <c r="AB23" i="2"/>
  <c r="AB24" i="2"/>
  <c r="AB25" i="2"/>
  <c r="AB26" i="2"/>
  <c r="AB27" i="2"/>
  <c r="AB28" i="2"/>
  <c r="AB29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6" i="2"/>
  <c r="AB47" i="2"/>
  <c r="AB48" i="2"/>
  <c r="AB49" i="2"/>
  <c r="AB50" i="2"/>
  <c r="AB52" i="2"/>
  <c r="AB53" i="2"/>
  <c r="AB54" i="2"/>
  <c r="AB55" i="2"/>
  <c r="AB56" i="2"/>
  <c r="AB57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Y7" i="2" l="1"/>
  <c r="Y8" i="2"/>
  <c r="Y9" i="2"/>
  <c r="Y11" i="2"/>
  <c r="Y12" i="2"/>
  <c r="Y13" i="2"/>
  <c r="Y14" i="2"/>
  <c r="Y15" i="2"/>
  <c r="Y17" i="2"/>
  <c r="Y18" i="2"/>
  <c r="Y19" i="2"/>
  <c r="Y20" i="2"/>
  <c r="Y21" i="2"/>
  <c r="Y23" i="2"/>
  <c r="Y24" i="2"/>
  <c r="Y25" i="2"/>
  <c r="Y26" i="2"/>
  <c r="Y27" i="2"/>
  <c r="Y28" i="2"/>
  <c r="Y29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6" i="2"/>
  <c r="Y47" i="2"/>
  <c r="Y48" i="2"/>
  <c r="Y49" i="2"/>
  <c r="Y50" i="2"/>
  <c r="Y52" i="2"/>
  <c r="Y53" i="2"/>
  <c r="Y54" i="2"/>
  <c r="Y55" i="2"/>
  <c r="Y56" i="2"/>
  <c r="Y57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V46" i="2"/>
  <c r="V47" i="2"/>
  <c r="V48" i="2"/>
  <c r="Z48" i="2" l="1"/>
  <c r="AC48" i="2"/>
  <c r="Z46" i="2"/>
  <c r="AC46" i="2"/>
  <c r="Z47" i="2"/>
  <c r="AC47" i="2"/>
  <c r="Y6" i="2"/>
  <c r="V6" i="2"/>
  <c r="AC6" i="2" s="1"/>
  <c r="V7" i="2"/>
  <c r="V8" i="2"/>
  <c r="V9" i="2"/>
  <c r="V11" i="2"/>
  <c r="V12" i="2"/>
  <c r="V13" i="2"/>
  <c r="V14" i="2"/>
  <c r="V15" i="2"/>
  <c r="V17" i="2"/>
  <c r="V18" i="2"/>
  <c r="V19" i="2"/>
  <c r="V20" i="2"/>
  <c r="V21" i="2"/>
  <c r="V23" i="2"/>
  <c r="V24" i="2"/>
  <c r="V25" i="2"/>
  <c r="V26" i="2"/>
  <c r="V27" i="2"/>
  <c r="V28" i="2"/>
  <c r="V29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9" i="2"/>
  <c r="V50" i="2"/>
  <c r="V52" i="2"/>
  <c r="V53" i="2"/>
  <c r="V54" i="2"/>
  <c r="V55" i="2"/>
  <c r="V56" i="2"/>
  <c r="V57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Z70" i="2" l="1"/>
  <c r="AC70" i="2"/>
  <c r="Z66" i="2"/>
  <c r="AC66" i="2"/>
  <c r="Z57" i="2"/>
  <c r="AC57" i="2"/>
  <c r="Z44" i="2"/>
  <c r="AC44" i="2"/>
  <c r="Z36" i="2"/>
  <c r="AC36" i="2"/>
  <c r="Z26" i="2"/>
  <c r="AC26" i="2"/>
  <c r="Z17" i="2"/>
  <c r="AC17" i="2"/>
  <c r="Z7" i="2"/>
  <c r="AC7" i="2"/>
  <c r="Z69" i="2"/>
  <c r="AC69" i="2"/>
  <c r="Z52" i="2"/>
  <c r="AC52" i="2"/>
  <c r="Z39" i="2"/>
  <c r="AC39" i="2"/>
  <c r="Z29" i="2"/>
  <c r="AC29" i="2"/>
  <c r="Z20" i="2"/>
  <c r="AC20" i="2"/>
  <c r="Z11" i="2"/>
  <c r="AC11" i="2"/>
  <c r="Z68" i="2"/>
  <c r="AC68" i="2"/>
  <c r="Z64" i="2"/>
  <c r="AC64" i="2"/>
  <c r="Z60" i="2"/>
  <c r="AC60" i="2"/>
  <c r="Z55" i="2"/>
  <c r="AC55" i="2"/>
  <c r="Z50" i="2"/>
  <c r="AC50" i="2"/>
  <c r="Z42" i="2"/>
  <c r="AC42" i="2"/>
  <c r="Z38" i="2"/>
  <c r="AC38" i="2"/>
  <c r="Z34" i="2"/>
  <c r="AC34" i="2"/>
  <c r="Z28" i="2"/>
  <c r="AC28" i="2"/>
  <c r="Z24" i="2"/>
  <c r="AC24" i="2"/>
  <c r="Z19" i="2"/>
  <c r="AC19" i="2"/>
  <c r="Z14" i="2"/>
  <c r="AC14" i="2"/>
  <c r="Z9" i="2"/>
  <c r="AC9" i="2"/>
  <c r="Z62" i="2"/>
  <c r="AC62" i="2"/>
  <c r="Z53" i="2"/>
  <c r="AC53" i="2"/>
  <c r="Z40" i="2"/>
  <c r="AC40" i="2"/>
  <c r="Z32" i="2"/>
  <c r="AC32" i="2"/>
  <c r="Z21" i="2"/>
  <c r="AC21" i="2"/>
  <c r="Z12" i="2"/>
  <c r="AC12" i="2"/>
  <c r="Z65" i="2"/>
  <c r="AC65" i="2"/>
  <c r="Z61" i="2"/>
  <c r="AC61" i="2"/>
  <c r="Z56" i="2"/>
  <c r="AC56" i="2"/>
  <c r="Z43" i="2"/>
  <c r="AC43" i="2"/>
  <c r="Z35" i="2"/>
  <c r="AC35" i="2"/>
  <c r="Z25" i="2"/>
  <c r="AC25" i="2"/>
  <c r="Z15" i="2"/>
  <c r="AC15" i="2"/>
  <c r="Z6" i="2"/>
  <c r="Z71" i="2"/>
  <c r="AC71" i="2"/>
  <c r="Z67" i="2"/>
  <c r="AC67" i="2"/>
  <c r="Z63" i="2"/>
  <c r="AC63" i="2"/>
  <c r="Z59" i="2"/>
  <c r="AC59" i="2"/>
  <c r="Z54" i="2"/>
  <c r="AC54" i="2"/>
  <c r="Z49" i="2"/>
  <c r="AC49" i="2"/>
  <c r="Z41" i="2"/>
  <c r="AC41" i="2"/>
  <c r="Z37" i="2"/>
  <c r="AC37" i="2"/>
  <c r="Z33" i="2"/>
  <c r="AC33" i="2"/>
  <c r="Z27" i="2"/>
  <c r="AC27" i="2"/>
  <c r="Z23" i="2"/>
  <c r="AC23" i="2"/>
  <c r="Z18" i="2"/>
  <c r="AC18" i="2"/>
  <c r="Z13" i="2"/>
  <c r="AC13" i="2"/>
  <c r="Z8" i="2"/>
  <c r="AC8" i="2"/>
</calcChain>
</file>

<file path=xl/sharedStrings.xml><?xml version="1.0" encoding="utf-8"?>
<sst xmlns="http://schemas.openxmlformats.org/spreadsheetml/2006/main" count="1122" uniqueCount="502">
  <si>
    <t>Ítem</t>
  </si>
  <si>
    <t>Familia</t>
  </si>
  <si>
    <t>Principio Activo</t>
  </si>
  <si>
    <t>Descripción</t>
  </si>
  <si>
    <t>Concentración</t>
  </si>
  <si>
    <t>Forma Farmaceútica</t>
  </si>
  <si>
    <t>Vía de Administración</t>
  </si>
  <si>
    <t>Unidad de Compra</t>
  </si>
  <si>
    <t>Aclaración de la Presentación</t>
  </si>
  <si>
    <t>Razón Social</t>
  </si>
  <si>
    <t>Nombre Comercial</t>
  </si>
  <si>
    <t>Número de Registro MSP (Nro Código del certificado)</t>
  </si>
  <si>
    <t>Fecha de vencimiento de registro</t>
  </si>
  <si>
    <t>Origen (país de procedencia)</t>
  </si>
  <si>
    <t>Precio de la Unidad de Compra 
(sin impuestos)</t>
  </si>
  <si>
    <t>Envase primario con su capacidad</t>
  </si>
  <si>
    <t>Envase secundario con su capacidad</t>
  </si>
  <si>
    <t>Unidades de Compra contenidas en el Envase secundario</t>
  </si>
  <si>
    <t>Precio del Envase secundario (sin impuestos)</t>
  </si>
  <si>
    <t>% CJPPU</t>
  </si>
  <si>
    <t>% IVA</t>
  </si>
  <si>
    <t>Precio de la Unidad de Compra 
(con impuestos)</t>
  </si>
  <si>
    <t>Precio del Envase secundario (con impuestos)</t>
  </si>
  <si>
    <t>Aclaraciones del Proveedor</t>
  </si>
  <si>
    <t>COMPRIMIDO</t>
  </si>
  <si>
    <t>6 mg</t>
  </si>
  <si>
    <t>ORAL</t>
  </si>
  <si>
    <t>-</t>
  </si>
  <si>
    <t>Renovación en trámite</t>
  </si>
  <si>
    <t>30 mg</t>
  </si>
  <si>
    <t>Precio.</t>
  </si>
  <si>
    <t xml:space="preserve">LÍQUIDO / POLVO LIOFILIZADO </t>
  </si>
  <si>
    <t>IV-SC</t>
  </si>
  <si>
    <t>AMPOLLA</t>
  </si>
  <si>
    <t>Única oferta.</t>
  </si>
  <si>
    <t xml:space="preserve">COMPRIMIDO </t>
  </si>
  <si>
    <t xml:space="preserve">ORAL </t>
  </si>
  <si>
    <t>1 mg / mL</t>
  </si>
  <si>
    <t>FRASCO</t>
  </si>
  <si>
    <t>RENOVACION EN TRAMITE</t>
  </si>
  <si>
    <t>URUGUAY</t>
  </si>
  <si>
    <t>IM-IV</t>
  </si>
  <si>
    <t>Uruguay</t>
  </si>
  <si>
    <t>Laboratorio Lavian Uruguay S.A.</t>
  </si>
  <si>
    <t>Argentina</t>
  </si>
  <si>
    <t>5 mg</t>
  </si>
  <si>
    <t>ARGENTINA</t>
  </si>
  <si>
    <t>ALEMANIA</t>
  </si>
  <si>
    <t>500 mg</t>
  </si>
  <si>
    <t>100 UI / mL</t>
  </si>
  <si>
    <t>SC</t>
  </si>
  <si>
    <t>CARTUCHO</t>
  </si>
  <si>
    <t>Alemania</t>
  </si>
  <si>
    <t>10 mg</t>
  </si>
  <si>
    <t>IM</t>
  </si>
  <si>
    <t>IV</t>
  </si>
  <si>
    <t>Nacional</t>
  </si>
  <si>
    <t>50 mg</t>
  </si>
  <si>
    <t>Única oferta válida.</t>
  </si>
  <si>
    <t>FORMULAS NUTRICIONALES</t>
  </si>
  <si>
    <t>POLVO</t>
  </si>
  <si>
    <t>CAJA / LATA / FRASCO</t>
  </si>
  <si>
    <t>Holanda</t>
  </si>
  <si>
    <t>LÍQUIDO</t>
  </si>
  <si>
    <t>ORAL Y/O ENTERAL</t>
  </si>
  <si>
    <t>SUPLEMENTOS NUTRICIONALES (COMPLEMENTO BALANCEADO)</t>
  </si>
  <si>
    <t>SUSPENSIÓN</t>
  </si>
  <si>
    <t>25 mg</t>
  </si>
  <si>
    <t>Blister con 10 comprimidos</t>
  </si>
  <si>
    <t>Caja con 6 blisters</t>
  </si>
  <si>
    <t>Blister con 10 capsulas</t>
  </si>
  <si>
    <t>0,5 mg</t>
  </si>
  <si>
    <t>Suiza</t>
  </si>
  <si>
    <t>NUTRICIÓN</t>
  </si>
  <si>
    <t>SOBRE</t>
  </si>
  <si>
    <t>Estuche con 1 frasco</t>
  </si>
  <si>
    <t>SISTEMA NERVIOSO CENTRAL</t>
  </si>
  <si>
    <t>Caja con 3 blisters</t>
  </si>
  <si>
    <t>En Renovación</t>
  </si>
  <si>
    <t>ARIPIPRAZOL</t>
  </si>
  <si>
    <t>Caja con 1 Frasco</t>
  </si>
  <si>
    <t>75 mg</t>
  </si>
  <si>
    <t>CITICOLINA</t>
  </si>
  <si>
    <t>Chile</t>
  </si>
  <si>
    <t>125 mg</t>
  </si>
  <si>
    <t>Brasil</t>
  </si>
  <si>
    <t>Ampolla 1 ml</t>
  </si>
  <si>
    <t>Paraguay</t>
  </si>
  <si>
    <t>GlaxoSmithKline Uruguay S.A.</t>
  </si>
  <si>
    <t>2.5 mg</t>
  </si>
  <si>
    <t>SOLUCIÓN HIPERTONICA DE CLORURO DE SODIO</t>
  </si>
  <si>
    <t>CREMA</t>
  </si>
  <si>
    <t>POMO</t>
  </si>
  <si>
    <t xml:space="preserve"> -     </t>
  </si>
  <si>
    <t>LÍQUIDO / POLVO LIOFILIZADO</t>
  </si>
  <si>
    <t>EEUU</t>
  </si>
  <si>
    <t>ANTIINFLAMATORIOS Y ANTIRREUMÁTICOS</t>
  </si>
  <si>
    <t>PARCHE</t>
  </si>
  <si>
    <t>OFTÁLMICA</t>
  </si>
  <si>
    <t>VIGENCIA: 2 AÑOS.</t>
  </si>
  <si>
    <t>LLAMADO Nº 14/2019  "SUMINISTRO DE MEDICAMENTOS Y AFINES - COMPLEMENTO"</t>
  </si>
  <si>
    <t>ANALGÉSICOS</t>
  </si>
  <si>
    <t>CODEINA ASOCIADO CON ANTIINFLAMATORIO NO ESTEROIDEO</t>
  </si>
  <si>
    <t>CODEINA ASOCIADO CON DIPIRONA COMPRIMIDO</t>
  </si>
  <si>
    <t>DICLOFENAC EPOLAMINA</t>
  </si>
  <si>
    <t xml:space="preserve">DICLOFENAC EPOLAMINA 65 mg - PARACETAMOL 500 mg GRANULADO </t>
  </si>
  <si>
    <t>65-500 mg</t>
  </si>
  <si>
    <t>OXICODONA</t>
  </si>
  <si>
    <t>OXICODONA 10 mg COMPRIMIDO LP</t>
  </si>
  <si>
    <t xml:space="preserve">10 mg </t>
  </si>
  <si>
    <t>ANESTÉSICOS</t>
  </si>
  <si>
    <t>PROPOFOL</t>
  </si>
  <si>
    <t>PROPOFOL 500 mg/AMP INYECTABLE IV</t>
  </si>
  <si>
    <t>ANTIINFECCIOSOS</t>
  </si>
  <si>
    <t>MICONAZOL</t>
  </si>
  <si>
    <t>MICONAZOL 20 mg / g GEL ORAL</t>
  </si>
  <si>
    <t>GEL ORAL</t>
  </si>
  <si>
    <t>20 mg / g</t>
  </si>
  <si>
    <t>TÓPICA</t>
  </si>
  <si>
    <t>TIGECICLINA</t>
  </si>
  <si>
    <t>TIGECICLINA 50 mg/AMP INYECTABLE IV</t>
  </si>
  <si>
    <t xml:space="preserve">50 mg </t>
  </si>
  <si>
    <t>KETOROLAC</t>
  </si>
  <si>
    <t>KETOROLAC 30 mg/AMP INYECTABLE IM-IV</t>
  </si>
  <si>
    <t>ANTISEPTICOS</t>
  </si>
  <si>
    <t>POLIHIDROXIMETILBIGUANIDA ASOCIADA</t>
  </si>
  <si>
    <t>POLIHIDROXIMETILBIGUANIDA ASOCIADA  GEL</t>
  </si>
  <si>
    <t>GEL</t>
  </si>
  <si>
    <t>DERMATOLOGÍA</t>
  </si>
  <si>
    <t>POLVO DERMICO SILICONADO</t>
  </si>
  <si>
    <t>ACITRETINA</t>
  </si>
  <si>
    <t>ACITRETINA 25 mg COMPRIMIDO</t>
  </si>
  <si>
    <t>CALCIPOTRIOL ASOCIADO</t>
  </si>
  <si>
    <t>CALCIPOTRIOL CON CORTICOIDE ASOCIADOS</t>
  </si>
  <si>
    <t>UNGÜENTO</t>
  </si>
  <si>
    <t>CALÉNDULA</t>
  </si>
  <si>
    <t xml:space="preserve">EMOLIENTES HUMECTANTES A BASE DE CALÉNDULA TÓPICO CUTANEO </t>
  </si>
  <si>
    <t>TÓPICA DERMICA</t>
  </si>
  <si>
    <t>PODOFILOTOXINA</t>
  </si>
  <si>
    <t>PODOFILOTOXINA 0,5% SOLUCIÓN</t>
  </si>
  <si>
    <t xml:space="preserve">LÍQUIDO </t>
  </si>
  <si>
    <t>PROTECTORES SOLARES DE ALTO O MUY ALTO NIVEL  DE PROTECCION</t>
  </si>
  <si>
    <t xml:space="preserve">SUPLEMENTO NUTRICIONAL  PARA PACIENTES EN DIALISIS </t>
  </si>
  <si>
    <t>SUPLEMENTO NUTRICIONAL  PARA PACIENTES EN DIÁLISIS LÍQUIDO</t>
  </si>
  <si>
    <t xml:space="preserve">SUPLEMENTO NUTRICIONAL BALANCEADO HIPERCALÓRICO SUSPENSION (mayor o igual a 2 Kcal/mL)  </t>
  </si>
  <si>
    <t>mayor o igual a 2 Kcal/mL</t>
  </si>
  <si>
    <t>100-200 mL</t>
  </si>
  <si>
    <t>GASTROENTEROLOGÍA</t>
  </si>
  <si>
    <t>ACIDO URSODESOXICOLICO</t>
  </si>
  <si>
    <t xml:space="preserve">ACIDO URSODESOXICOLICO 500 mg COMPRIMIDO </t>
  </si>
  <si>
    <t>LACTASA</t>
  </si>
  <si>
    <t>LACTASA 4500 U COMPRIMIDO</t>
  </si>
  <si>
    <t>4500 U</t>
  </si>
  <si>
    <t>GINECOLOGÍA</t>
  </si>
  <si>
    <t>BETAMETASONA</t>
  </si>
  <si>
    <t>BETAMETASONA (5 - 12) mg/AMP INYECTABLE IM</t>
  </si>
  <si>
    <t>5-12mg</t>
  </si>
  <si>
    <t>HEMATOLOGÍA</t>
  </si>
  <si>
    <t>ALTEPLASA</t>
  </si>
  <si>
    <t>ALTEPLASA 50 mg/AMP INYECTABLE  IV</t>
  </si>
  <si>
    <t>APIXABAN</t>
  </si>
  <si>
    <t>APIXABAN 2.5 mg COMPRIMIDO</t>
  </si>
  <si>
    <t>DABIGATRÁN</t>
  </si>
  <si>
    <t>DABIGATRÁN 75 mg COMPRIMIDO</t>
  </si>
  <si>
    <t>ESTREPTOQUINASA</t>
  </si>
  <si>
    <t>ESTREPTOQUINASA 1500000 UI/AMP INYECTABLE IV</t>
  </si>
  <si>
    <t>1500000 UI</t>
  </si>
  <si>
    <t>ESTREPTOQUINASA 750000 UI/AMP INYECTABLE IV</t>
  </si>
  <si>
    <t>750000 UI</t>
  </si>
  <si>
    <t>NEUROLOGÍA</t>
  </si>
  <si>
    <t>CABERGOLINA</t>
  </si>
  <si>
    <t>CABERGOLINA 6 mg  COMPRIMIDO</t>
  </si>
  <si>
    <t xml:space="preserve">ZINC </t>
  </si>
  <si>
    <t>ZINC  COMPRIMIDO</t>
  </si>
  <si>
    <t>OFTALMOLOGÍA</t>
  </si>
  <si>
    <t>ANTIBIOTICOS ASOCIADOS C/ VASOCONTRICTOR</t>
  </si>
  <si>
    <t>ANTIBIOTICO ASOCIADO C/VASOCONSTRICTOR SOLUCIÓN OFTÁLMICA</t>
  </si>
  <si>
    <t>NAFAZOLINA</t>
  </si>
  <si>
    <t>NAFAZOLINA SOLA O ASOCIADA CON HUMECTANTES SOLUCIÓN OFTÁLMICA</t>
  </si>
  <si>
    <t>NEPAFENAC</t>
  </si>
  <si>
    <t>NEPAFENAC 0,1% SUSPENSIÓN OFTÁLMICA</t>
  </si>
  <si>
    <t>PROPARACAINA- FLUORESCEINA</t>
  </si>
  <si>
    <t>PROPARACAINA - FLUORESCEINA (0.5 - 0.25) % SOLUCIÓN OFTÁLMICA</t>
  </si>
  <si>
    <t>(0.5 - 0.25) %</t>
  </si>
  <si>
    <t>ONCOLOGÍA</t>
  </si>
  <si>
    <t>BORTEZOMIB</t>
  </si>
  <si>
    <t>BORTEZOMIB 2.5 mg/AMP INYECTABLE IV-SC</t>
  </si>
  <si>
    <t>SISTEMA CARDIOVASCULAR</t>
  </si>
  <si>
    <t>BOSENTAN</t>
  </si>
  <si>
    <t>BOSENTAN 125 mg COMPRIMIDO</t>
  </si>
  <si>
    <t xml:space="preserve">EPLERENONA </t>
  </si>
  <si>
    <t>EPLERENONA 25 mg COMPRIMIDO</t>
  </si>
  <si>
    <t>ETILEFRINA</t>
  </si>
  <si>
    <t>ETILEFRINA 10 mg/AMP INYECTABLE IM-IV</t>
  </si>
  <si>
    <t>SACUBITRIL  - VALSARTAN</t>
  </si>
  <si>
    <t xml:space="preserve">SACUBITRIL  - VALSARTAN COMPRIMIDO </t>
  </si>
  <si>
    <t>TIROFIBAN</t>
  </si>
  <si>
    <t xml:space="preserve">TIROFIBAN 0,25 mg/mL INYECTABLE </t>
  </si>
  <si>
    <t>0,25 mg/mL</t>
  </si>
  <si>
    <t>50 mL</t>
  </si>
  <si>
    <t>SISTEMA ENDOCRINO Y DEL METABOLISMO</t>
  </si>
  <si>
    <t xml:space="preserve">EMPAGLIFLOZINA </t>
  </si>
  <si>
    <t>EMPAGLIFLOZINA 25 mg COMPRIMIDO</t>
  </si>
  <si>
    <t>INSULINA LISPRO</t>
  </si>
  <si>
    <t>INSULINA LISPRO 100 UI/mL INYECTABLE SC CARTUCHO</t>
  </si>
  <si>
    <t xml:space="preserve">LINAGLIPTINA </t>
  </si>
  <si>
    <t xml:space="preserve">LINAGLIPTINA 5 mg COMPRIMIDO </t>
  </si>
  <si>
    <t>ARIPIPRAZOL 1 mg/mL GOTAS</t>
  </si>
  <si>
    <t xml:space="preserve">CANNABIDIOL </t>
  </si>
  <si>
    <t>CANNABIDIOL  2% GOTAS</t>
  </si>
  <si>
    <t>CANNABIDIOL  5% GOTAS</t>
  </si>
  <si>
    <t>CITICOLINA 500 mg COMPRIMIDO</t>
  </si>
  <si>
    <t>RIVASTIGMINA</t>
  </si>
  <si>
    <t>RIVASTIGMINA 4,6 mg / 24 h PARCHE</t>
  </si>
  <si>
    <t>9 mg</t>
  </si>
  <si>
    <t>SISTEMA RESPIRATORIO</t>
  </si>
  <si>
    <t xml:space="preserve">FLUTICASONA - VILANTEROL </t>
  </si>
  <si>
    <t>FLUTICASONA - VILANTEROL (184 - 22) mcg INHALADOR BUCAL</t>
  </si>
  <si>
    <t>(184 - 22) mcg</t>
  </si>
  <si>
    <t>INHALATORIA BUCAL</t>
  </si>
  <si>
    <t>INHALADOR</t>
  </si>
  <si>
    <t>HEDERA HELIX</t>
  </si>
  <si>
    <t>EXTRACTO DE HIEDRA SOLUCIÓN ORAL</t>
  </si>
  <si>
    <t>IPRATROPIO</t>
  </si>
  <si>
    <t>IPRATROPIO 0.25 mg/mL SOLUCION PARA NEBULIZAR</t>
  </si>
  <si>
    <t>INHALATORIA POR NEBULIZACION</t>
  </si>
  <si>
    <t>IPRATROPIO - SALBUTAMOL</t>
  </si>
  <si>
    <t>IPRATROPIO - SALBUTAMOL (0,5 - 3) mg SOLUCION PARA NEBULIZAR</t>
  </si>
  <si>
    <t>(0,5 - 3) mg</t>
  </si>
  <si>
    <t>SALMETEROL - FLUTICASONA</t>
  </si>
  <si>
    <t>SALMETEROL - FLUTICASONA  (50 - 250) mcg/dosis POLVO PARA INHALAR</t>
  </si>
  <si>
    <t>POLVO PARA INHALAR</t>
  </si>
  <si>
    <t>(50 - 250) mcg/dosis</t>
  </si>
  <si>
    <t>SOLUCIÓN HIPERTONICA DE CLORURO DE SODIO 3% PARA NEBULIZAR</t>
  </si>
  <si>
    <t xml:space="preserve"> 4-5 mL</t>
  </si>
  <si>
    <t>UMECLIDINIO- VILANTEROL</t>
  </si>
  <si>
    <t>UMECLIDINIO - VILANTEROL (55 - 22) mcg INHALADOR</t>
  </si>
  <si>
    <t>(55 - 22) mcg</t>
  </si>
  <si>
    <t>UROLOGÍA</t>
  </si>
  <si>
    <t>DARIFENACINA</t>
  </si>
  <si>
    <t>DARIFENACINA COMPRIMIDO</t>
  </si>
  <si>
    <t xml:space="preserve">DUTASTERIDA </t>
  </si>
  <si>
    <t xml:space="preserve">DUTASTERIDA 0,5 mg COMPRIMIDO </t>
  </si>
  <si>
    <t>DUTASTERIDA-TAMSULOSINA</t>
  </si>
  <si>
    <t>DUTASTERIDA - TAMSULOSINA (0,5 - 0,4) mg COMPRIMIDO</t>
  </si>
  <si>
    <t>(0,5 - 0,4) mg</t>
  </si>
  <si>
    <t>BRINZOLAMIDA - TIMOLOL</t>
  </si>
  <si>
    <t>BRINZOLAMIDA -TIMOLOL (1 - 0.5) % SOLUCIÓN OFTÁLMICA</t>
  </si>
  <si>
    <t>(1 - 0.5 ) %</t>
  </si>
  <si>
    <t>TRAVOPROST - TIMOLOL</t>
  </si>
  <si>
    <t>TRAVOPROST -TIMOLOL (0,004- 0.5) % SOLUCIÓN OFTÁLMICA</t>
  </si>
  <si>
    <t>(0,004 - 0.5 ) %</t>
  </si>
  <si>
    <t>Única oferta</t>
  </si>
  <si>
    <t>LAZAR S.A.</t>
  </si>
  <si>
    <t>GRAMON BAGO DE URUGUAY S.A.</t>
  </si>
  <si>
    <t>MURRY S.A.</t>
  </si>
  <si>
    <t>LABORATORIO LIBRA S.A.</t>
  </si>
  <si>
    <t>Johnson y Johnson de Uruguay S.A.</t>
  </si>
  <si>
    <t>Warner Lambert del Uruguay SA</t>
  </si>
  <si>
    <t>NOLVER S.A.</t>
  </si>
  <si>
    <t>PROMOFARMA SRL</t>
  </si>
  <si>
    <t>AGAM S.R.L.</t>
  </si>
  <si>
    <t>URUFARMA S.A.</t>
  </si>
  <si>
    <t>Brandt Laboratorios del Uruguay S.A</t>
  </si>
  <si>
    <t>Boehringer ingelheim S.A.</t>
  </si>
  <si>
    <t>BLAUFARMA URUGUAY S.A.</t>
  </si>
  <si>
    <t>IXPAN S.A.</t>
  </si>
  <si>
    <t>NOVOPHAR S.A.</t>
  </si>
  <si>
    <t>ROCHE INT. LTD.</t>
  </si>
  <si>
    <t>MEDIC PLAST S.A.</t>
  </si>
  <si>
    <t>TEVA Uruguay S.A.</t>
  </si>
  <si>
    <t>Novemina c/codeina forte</t>
  </si>
  <si>
    <t>DIOXAFLEX FORTE RAPID</t>
  </si>
  <si>
    <t>OXYCONTIN 10</t>
  </si>
  <si>
    <t>PROPOFOL 1% FRESNIUS KABI</t>
  </si>
  <si>
    <t>Daktarin Gel Oral</t>
  </si>
  <si>
    <t>Tygacil</t>
  </si>
  <si>
    <t>DOLGENAL</t>
  </si>
  <si>
    <t>DERMISEPT PROMOFARMA</t>
  </si>
  <si>
    <t>HIDRADERM POLVO SILICONADO</t>
  </si>
  <si>
    <t>NEOTIGASON 25MG</t>
  </si>
  <si>
    <t>Cutanit B</t>
  </si>
  <si>
    <t>BUSHI</t>
  </si>
  <si>
    <t xml:space="preserve">PODOXIN CASSARA </t>
  </si>
  <si>
    <t>DERMAGLOS SOLAR F50 X 250 ML</t>
  </si>
  <si>
    <t>ENTEREX RENAL (Tetra Pak)</t>
  </si>
  <si>
    <t>FORTISIP COMPACT VAINILLA</t>
  </si>
  <si>
    <t>URSOFALK 500 MG.</t>
  </si>
  <si>
    <t>INTOLAC 4500 UI x 30 caps</t>
  </si>
  <si>
    <t>DIMACORT CRONO</t>
  </si>
  <si>
    <t>Actilyse</t>
  </si>
  <si>
    <t>MANTIXA 2.5 mg x 30 comp</t>
  </si>
  <si>
    <t>Pradaxa</t>
  </si>
  <si>
    <t>STREPTONASE 1.500.000 UI</t>
  </si>
  <si>
    <t>STREPTONASE 750.000 UI</t>
  </si>
  <si>
    <t>NEURODOP 6</t>
  </si>
  <si>
    <t xml:space="preserve">ZINC 50 PROMOFARMA </t>
  </si>
  <si>
    <t>OFTOL gotas x 10 ml NVO</t>
  </si>
  <si>
    <t>Naphacel Ofteno</t>
  </si>
  <si>
    <t>NEVANAC</t>
  </si>
  <si>
    <t>FOTOPTIC solucion x 5 ml</t>
  </si>
  <si>
    <t>BOTEMIB 2,5 mg /10 ml x 1 vial</t>
  </si>
  <si>
    <t>C.B.A.</t>
  </si>
  <si>
    <t>HIDRORETIC 25</t>
  </si>
  <si>
    <t>Etilefrina Larjan</t>
  </si>
  <si>
    <t>ENTRESTO 200 MG</t>
  </si>
  <si>
    <t>TIROFIBAN LIBRA</t>
  </si>
  <si>
    <t>Jardiance</t>
  </si>
  <si>
    <t>HUMALOG 5 CARTUCHOS 3 ML</t>
  </si>
  <si>
    <t>Trayenta</t>
  </si>
  <si>
    <t>ILIMIT SOLUCIÓN 1ML/150 ML</t>
  </si>
  <si>
    <t>Epifractán 2 %</t>
  </si>
  <si>
    <t>Epifractán 5 %</t>
  </si>
  <si>
    <t>FORTINIL 500</t>
  </si>
  <si>
    <t>EXELON PATCH 5</t>
  </si>
  <si>
    <t>Relvar Ellipta 184/22 MCG</t>
  </si>
  <si>
    <t>HEDERTOS</t>
  </si>
  <si>
    <t>Atrovent</t>
  </si>
  <si>
    <t>Combivent SM</t>
  </si>
  <si>
    <t>Seretide Diskus 50/250</t>
  </si>
  <si>
    <t>HYPERSOL NEBU CASSARA</t>
  </si>
  <si>
    <t>Anoro Ellipta 55/22 MCG</t>
  </si>
  <si>
    <t>CONTINEX 7,5 mg</t>
  </si>
  <si>
    <t>LINUS 0,50 mg</t>
  </si>
  <si>
    <t>Duodart</t>
  </si>
  <si>
    <t>AZARGA</t>
  </si>
  <si>
    <t>DUOTRAV</t>
  </si>
  <si>
    <t>MSP</t>
  </si>
  <si>
    <t>Dpto. de Medicamentos</t>
  </si>
  <si>
    <t>EE.UU.</t>
  </si>
  <si>
    <t>AUSTRIA, ALEMANIA, CHILE</t>
  </si>
  <si>
    <t>Brasil / Argentina</t>
  </si>
  <si>
    <t>Dpto. de Alimentos, Cosméticos y Domisanitarios</t>
  </si>
  <si>
    <t>EN TRAMITE DE REGISTRO</t>
  </si>
  <si>
    <t>Dpto. Cosmeticos M.S.P.</t>
  </si>
  <si>
    <t>Canadá, Francia, Argentina.</t>
  </si>
  <si>
    <t xml:space="preserve">Uruguay </t>
  </si>
  <si>
    <t>EXTRANJERO (Argentina)</t>
  </si>
  <si>
    <t>19 de Setiembre de 2020</t>
  </si>
  <si>
    <t>México</t>
  </si>
  <si>
    <t>Departamento de Medicamentos</t>
  </si>
  <si>
    <t>22 de Junio de 2021</t>
  </si>
  <si>
    <t>USA / ARGENTINA / FRANCIA / ITALIA</t>
  </si>
  <si>
    <t>26 de Setiembre de 2021</t>
  </si>
  <si>
    <t>Alemania (USA) // México</t>
  </si>
  <si>
    <t>Departamento de Medicamentos MSP</t>
  </si>
  <si>
    <t>Reino Unido</t>
  </si>
  <si>
    <t>22 de Mayo de 2022</t>
  </si>
  <si>
    <t>4 de Abril de 2022</t>
  </si>
  <si>
    <t>Alemania (Francia)</t>
  </si>
  <si>
    <t>Reino Unido /USA</t>
  </si>
  <si>
    <t>Departamento Emisor del Registro del Producto</t>
  </si>
  <si>
    <t>blisters x 10 comp</t>
  </si>
  <si>
    <t xml:space="preserve">caja con 2 blisters </t>
  </si>
  <si>
    <t>SOBRE CON 2,7 GRS.</t>
  </si>
  <si>
    <t>CAJA 20 SOBRES</t>
  </si>
  <si>
    <t>Frasco con 12 compr.</t>
  </si>
  <si>
    <t>1 VIAL x 50ml</t>
  </si>
  <si>
    <t>caja x 1 vial</t>
  </si>
  <si>
    <t xml:space="preserve"> Pomo - 40 g </t>
  </si>
  <si>
    <t>Estuche con pomo de 40g</t>
  </si>
  <si>
    <t xml:space="preserve"> 1 frasco ampolla de vidrio de 50mg </t>
  </si>
  <si>
    <t>envase con 10  frascos ampolla</t>
  </si>
  <si>
    <t>25</t>
  </si>
  <si>
    <t>POMO 50 GR</t>
  </si>
  <si>
    <t xml:space="preserve">CAJA POMO 50GR </t>
  </si>
  <si>
    <t>TALQUERA X 100 g</t>
  </si>
  <si>
    <t>NO APLICA</t>
  </si>
  <si>
    <t>Blister con 10 capsulas.</t>
  </si>
  <si>
    <t>pomo x 30 gramos</t>
  </si>
  <si>
    <t>caja con 1 pomo</t>
  </si>
  <si>
    <t>Pomo x 50 g</t>
  </si>
  <si>
    <t xml:space="preserve">FRASCO 3,5 ML </t>
  </si>
  <si>
    <t xml:space="preserve">CAJA 1 FRASCO </t>
  </si>
  <si>
    <t>Pomo x 250 mL</t>
  </si>
  <si>
    <t>1 Tetra Pak x 237ml</t>
  </si>
  <si>
    <t>Tetra Pak x 237ml</t>
  </si>
  <si>
    <t>Botella con 125 ml.</t>
  </si>
  <si>
    <t>1 Botella</t>
  </si>
  <si>
    <t>BLISTER X 25 COMPRS.</t>
  </si>
  <si>
    <t>CAJA 2 BLISTER</t>
  </si>
  <si>
    <t>Caja con 3 Blister</t>
  </si>
  <si>
    <t>1 vial 2 ml</t>
  </si>
  <si>
    <t>Frasco Ampolla de vidrio ripo I incoloro con tapón de butilo gris siloconado y sello de aluminio Flip-Off. Frasco de Agua 50ml - Polvo 50mg</t>
  </si>
  <si>
    <t>Estuche de Cartulina + Prospecto</t>
  </si>
  <si>
    <t>Blister de Aluminio-Aluminio x 3 de 10 cápsulas C/U</t>
  </si>
  <si>
    <t xml:space="preserve"> FRASCO AMPOLLA </t>
  </si>
  <si>
    <t>CAJA X 1 FCO. AMP.</t>
  </si>
  <si>
    <t>1 Blister x 20 comprimidos</t>
  </si>
  <si>
    <t xml:space="preserve">caja con blister x 20 comprimidos </t>
  </si>
  <si>
    <t xml:space="preserve">BLISTER X10 COMPRIMIDOS </t>
  </si>
  <si>
    <t xml:space="preserve">CAJA X3 BLISTER X10 COMPRIMIDOS </t>
  </si>
  <si>
    <t>Frasco</t>
  </si>
  <si>
    <t>Frasco gotero x 15 mL</t>
  </si>
  <si>
    <t>Estuche de cartulina conteniendo 1 frasco y prospecto</t>
  </si>
  <si>
    <t>Frasco con 5 ml.</t>
  </si>
  <si>
    <t>1 vial</t>
  </si>
  <si>
    <t>Caja con 1 vial</t>
  </si>
  <si>
    <t>BLISTER X 15 COMPRS.</t>
  </si>
  <si>
    <t>CAJA 4 BLISTER</t>
  </si>
  <si>
    <t>blister x 10 comprimidos</t>
  </si>
  <si>
    <t>Caja conteniendo 2 blister x 10 comprimidos</t>
  </si>
  <si>
    <t>Caja x 100 Ampollas</t>
  </si>
  <si>
    <t>Blister con 10 compr.</t>
  </si>
  <si>
    <t>Blister de Aluminio/PVC x 3 de 10 comprimidos C/U</t>
  </si>
  <si>
    <t>FRASCO X 150 ML</t>
  </si>
  <si>
    <t>CAJA CON UN FRASCO X 150 ML</t>
  </si>
  <si>
    <t>30 ml</t>
  </si>
  <si>
    <t>blister x 5 comprimidos</t>
  </si>
  <si>
    <t>Caja conteniendo 4 blister x 5 comprimidos</t>
  </si>
  <si>
    <t>Sobre con 1 parche</t>
  </si>
  <si>
    <t>Caja con 30 sobres</t>
  </si>
  <si>
    <t>dispositivo para inhalar</t>
  </si>
  <si>
    <t>Estuche con 1 Dispositivo inhlador</t>
  </si>
  <si>
    <t xml:space="preserve"> Frasco 120 mL </t>
  </si>
  <si>
    <t>Frasco de Vidrio ambar con tapa rosca y tapón gotero. 20ml</t>
  </si>
  <si>
    <t>Vial Monodosis de polietileno de baja densidad (Escorene 100 MED)</t>
  </si>
  <si>
    <t xml:space="preserve">1 AMPOLLA X 4 ML </t>
  </si>
  <si>
    <t xml:space="preserve">CAJA X 12 AMPOLLAS </t>
  </si>
  <si>
    <t>15 comp</t>
  </si>
  <si>
    <t>2 BLISTER x 15 comp</t>
  </si>
  <si>
    <t>Caja x 30 ccomp.</t>
  </si>
  <si>
    <t>Frasco x 30 capsulas</t>
  </si>
  <si>
    <t>Frasco con 2,5 ml.</t>
  </si>
  <si>
    <t>se incluyen bombas de infusion en comodato, y mantenimiento sin costo (ver carta adjunta)</t>
  </si>
  <si>
    <t>Frasco ampolla de vidrio tipo 1 incoloro en estuche de cartulina</t>
  </si>
  <si>
    <t>SE DISPONE DE BIOEQUIVALENCIA PARA INTERCAMBIABILIDAD</t>
  </si>
  <si>
    <t xml:space="preserve">     REG EN TRAMITE DE RENOVACION </t>
  </si>
  <si>
    <t>No contiene envase secundario</t>
  </si>
  <si>
    <t>VIGENCIA: 4 AÑOS.</t>
  </si>
  <si>
    <t>Cápsulas</t>
  </si>
  <si>
    <t>Registro en renovación ante departamento de medicamentos del MSP, se adjunta copia solicitud renovacion. Se adjunta nota modificacion datos de registro cambio de denominacion de la empresa ( antes Laboratorio Veinfar actualmente Laboratorio Lavian).</t>
  </si>
  <si>
    <t>REGISTRO MSP EN TRÁMITE DE RENOVACIÓN</t>
  </si>
  <si>
    <t>Presentación Frasco gotero de 30 ml con estuche y prospecto</t>
  </si>
  <si>
    <t xml:space="preserve">RENOVACION EN TRAMITE </t>
  </si>
  <si>
    <t>Solución por 20ml</t>
  </si>
  <si>
    <t>ENTRESTO 50 MG</t>
  </si>
  <si>
    <t>ENTRESTO 100 MG</t>
  </si>
  <si>
    <t>Motivación de la sugerencia de Adjudicación</t>
  </si>
  <si>
    <t>Se Adjudica para MI-DNAASS 200 comprimidos
MDN-DNSFFAA 1344 comprimidos</t>
  </si>
  <si>
    <t>Se adjudica por precio.</t>
  </si>
  <si>
    <t>Se adjudica por precio del gr.</t>
  </si>
  <si>
    <t>Se Adjudica por precio.</t>
  </si>
  <si>
    <t>Se Adjudica en la presentación de 20 sobres por ser más conveniente para optimizar el almacenamiento.</t>
  </si>
  <si>
    <t>Se adjudica a esta presentación por ser más adecuada a la duración de los tratamientos durante la internación.</t>
  </si>
  <si>
    <t>Se adjudica para  MI-DNAASS 6000 comprimidos y
MDN-DNSFFAA 672 comprimidos</t>
  </si>
  <si>
    <t>Se adjudican 2000 comprimidos para MI-DNAASS y 1440 comprimidos para MDN-DNSFFAA</t>
  </si>
  <si>
    <t>Se adjudica la concentración de 7,5 mg por ajustarse a los tratamientos actuales en el Organismo demandante</t>
  </si>
  <si>
    <t>Resolución Nº</t>
  </si>
  <si>
    <t>241/020</t>
  </si>
  <si>
    <t>"Adjudicación con Precios Vigentes al 1º de enero de 2021"</t>
  </si>
  <si>
    <t>Coeficiente de ajuste:</t>
  </si>
  <si>
    <t>Precio de la Unidad de Compra (SIN impuestos)</t>
  </si>
  <si>
    <t>Precio del Envase Secundario (SIN impuestos)</t>
  </si>
  <si>
    <t>Megalabs Uruguay S.A.</t>
  </si>
  <si>
    <t>CEFRADINA</t>
  </si>
  <si>
    <t>CEFRADINA 1 g/AMP INYECTABLE IM-IV</t>
  </si>
  <si>
    <t>1 g</t>
  </si>
  <si>
    <t>Precio</t>
  </si>
  <si>
    <t xml:space="preserve">CEFRADINA LIBRA 1G </t>
  </si>
  <si>
    <t>1 VIAL x 1g</t>
  </si>
  <si>
    <t xml:space="preserve">caja x  25 viales </t>
  </si>
  <si>
    <t>ÁCIDO SALICILICO</t>
  </si>
  <si>
    <t>ÁCIDO SALICILICO (15 - 20) % TÓPICO DERMICO</t>
  </si>
  <si>
    <t>(15 - 20) %</t>
  </si>
  <si>
    <t>VERRUTOPIC X 15 ML</t>
  </si>
  <si>
    <t>Frasco x 15 ml</t>
  </si>
  <si>
    <t>Renovación de Certificado de Registro en trámite</t>
  </si>
  <si>
    <t>FORTIFICADOR DE LECHE MATERNA</t>
  </si>
  <si>
    <t>FORTIFICADOR DE LECHE MATERNA POLVO</t>
  </si>
  <si>
    <t>200 - 500 g</t>
  </si>
  <si>
    <t>ROEMMERS S.A.</t>
  </si>
  <si>
    <t>PRE NAN FM 85 fortificador CAJA x 70 gr</t>
  </si>
  <si>
    <t>Suizos</t>
  </si>
  <si>
    <t>Caja</t>
  </si>
  <si>
    <t>Caja con 70 sobres x 1gr</t>
  </si>
  <si>
    <t>DABIGATRÁN 110 mg COMPRIMIDO</t>
  </si>
  <si>
    <t>110 mg</t>
  </si>
  <si>
    <t>DABIGATRÁN 150 mg COMPRIMIDO</t>
  </si>
  <si>
    <t>150 mg</t>
  </si>
  <si>
    <t>12 de Abril de 2021</t>
  </si>
  <si>
    <t>NITROGLICERINA</t>
  </si>
  <si>
    <t>NITROGLICERINA 50 mg/AMP INYECTABLE IV</t>
  </si>
  <si>
    <t>Rinque Pharma S.A.</t>
  </si>
  <si>
    <t>Nitroglicerina Sanderson solucion inyectable</t>
  </si>
  <si>
    <t xml:space="preserve"> frasco ampolla de vidrio con 10ml </t>
  </si>
  <si>
    <t>estuche de cartulina con 10 frasco ampollas</t>
  </si>
  <si>
    <t xml:space="preserve">INSULINA LISPRO 100 UI/mL INYECTABLE IM-IV-SC </t>
  </si>
  <si>
    <t>IM-IV-SC</t>
  </si>
  <si>
    <t>HUMALOG 100 UI / ML 1 VIAL 10 ML</t>
  </si>
  <si>
    <t xml:space="preserve">RASAGILINA </t>
  </si>
  <si>
    <t>RASAGILINA 1 mg COMPRIMIDO</t>
  </si>
  <si>
    <t>1 mg</t>
  </si>
  <si>
    <t>MENUIX 1 mg x 30 comp</t>
  </si>
  <si>
    <t>ACICLOVIR</t>
  </si>
  <si>
    <t>ACICLOVIR 5 % TOPICO CUTANEO</t>
  </si>
  <si>
    <t>CREMA / UNGÜENTO</t>
  </si>
  <si>
    <t>Se adjudica en aplicación del Decreto Nº 194/014.</t>
  </si>
  <si>
    <t>Expit</t>
  </si>
  <si>
    <t>pomo x 5 gramos</t>
  </si>
  <si>
    <t>Aplica reserva de mercado (Dec. 194/014)</t>
  </si>
  <si>
    <t>101/2021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</si>
</sst>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"/>
    <numFmt numFmtId="166" formatCode="_ * #,##0.00_ ;_ * \-#,##0.00_ ;_ * &quot;-&quot;??_ ;_ @_ "/>
    <numFmt numFmtId="167" formatCode="00.00"/>
    <numFmt numFmtId="168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0" fontId="1" fillId="0" borderId="0"/>
  </cellStyleXfs>
  <cellXfs count="37">
    <xf numFmtId="0" fontId="0" fillId="0" borderId="0" xfId="0"/>
    <xf numFmtId="0" fontId="2" fillId="0" borderId="0" xfId="1" applyFill="1"/>
    <xf numFmtId="0" fontId="2" fillId="0" borderId="0" xfId="1" applyFill="1" applyAlignment="1">
      <alignment horizontal="center" vertical="center"/>
    </xf>
    <xf numFmtId="164" fontId="2" fillId="0" borderId="0" xfId="1" applyNumberFormat="1" applyFill="1"/>
    <xf numFmtId="0" fontId="4" fillId="0" borderId="0" xfId="1" applyFont="1" applyFill="1" applyAlignment="1">
      <alignment vertical="center"/>
    </xf>
    <xf numFmtId="0" fontId="2" fillId="0" borderId="0" xfId="1" applyFill="1" applyAlignment="1">
      <alignment horizontal="left" vertical="center" wrapText="1"/>
    </xf>
    <xf numFmtId="165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4" xfId="1" applyFont="1" applyFill="1" applyBorder="1" applyAlignment="1">
      <alignment horizontal="left" vertical="top" wrapText="1"/>
    </xf>
    <xf numFmtId="164" fontId="8" fillId="0" borderId="4" xfId="1" applyNumberFormat="1" applyFont="1" applyFill="1" applyBorder="1" applyAlignment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  <protection locked="0"/>
    </xf>
    <xf numFmtId="14" fontId="8" fillId="0" borderId="4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1" applyFill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164" fontId="8" fillId="0" borderId="5" xfId="1" applyNumberFormat="1" applyFont="1" applyFill="1" applyBorder="1" applyAlignment="1">
      <alignment horizontal="left" vertical="top" wrapText="1"/>
    </xf>
    <xf numFmtId="0" fontId="8" fillId="0" borderId="5" xfId="1" applyFont="1" applyFill="1" applyBorder="1" applyAlignment="1" applyProtection="1">
      <alignment horizontal="left" vertical="top" wrapText="1"/>
      <protection locked="0"/>
    </xf>
    <xf numFmtId="14" fontId="8" fillId="0" borderId="5" xfId="1" applyNumberFormat="1" applyFont="1" applyFill="1" applyBorder="1" applyAlignment="1" applyProtection="1">
      <alignment horizontal="left" vertical="top" wrapText="1"/>
      <protection locked="0"/>
    </xf>
    <xf numFmtId="164" fontId="2" fillId="0" borderId="0" xfId="1" applyNumberFormat="1" applyFill="1" applyAlignment="1">
      <alignment horizontal="left" vertical="center" wrapText="1"/>
    </xf>
    <xf numFmtId="4" fontId="2" fillId="0" borderId="0" xfId="1" applyNumberFormat="1" applyFill="1" applyAlignment="1">
      <alignment horizontal="left" vertical="center" wrapText="1"/>
    </xf>
    <xf numFmtId="4" fontId="9" fillId="0" borderId="4" xfId="4" applyNumberFormat="1" applyFont="1" applyFill="1" applyBorder="1" applyAlignment="1" applyProtection="1">
      <alignment horizontal="left" vertical="center" wrapText="1"/>
      <protection locked="0"/>
    </xf>
    <xf numFmtId="166" fontId="9" fillId="0" borderId="4" xfId="4" applyFont="1" applyFill="1" applyBorder="1" applyAlignment="1" applyProtection="1">
      <alignment horizontal="left" vertical="center" wrapText="1"/>
      <protection locked="0"/>
    </xf>
    <xf numFmtId="49" fontId="9" fillId="0" borderId="4" xfId="4" applyNumberFormat="1" applyFont="1" applyFill="1" applyBorder="1" applyAlignment="1" applyProtection="1">
      <alignment horizontal="left" vertical="center" wrapText="1"/>
      <protection locked="0"/>
    </xf>
    <xf numFmtId="9" fontId="9" fillId="0" borderId="4" xfId="3" applyFont="1" applyFill="1" applyBorder="1" applyAlignment="1" applyProtection="1">
      <alignment horizontal="left" vertical="center" wrapText="1"/>
      <protection locked="0"/>
    </xf>
    <xf numFmtId="166" fontId="9" fillId="0" borderId="4" xfId="4" applyFont="1" applyFill="1" applyBorder="1" applyAlignment="1" applyProtection="1">
      <alignment horizontal="left" vertical="center" wrapText="1"/>
      <protection hidden="1"/>
    </xf>
    <xf numFmtId="166" fontId="6" fillId="2" borderId="4" xfId="4" applyFont="1" applyFill="1" applyBorder="1" applyAlignment="1" applyProtection="1">
      <alignment horizontal="left" vertical="top" wrapText="1"/>
      <protection locked="0"/>
    </xf>
    <xf numFmtId="10" fontId="10" fillId="0" borderId="0" xfId="0" applyNumberFormat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7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8" fontId="11" fillId="0" borderId="0" xfId="0" applyNumberFormat="1" applyFont="1" applyFill="1" applyAlignment="1">
      <alignment horizontal="left" vertical="center" wrapText="1"/>
    </xf>
    <xf numFmtId="0" fontId="12" fillId="0" borderId="0" xfId="1" applyFont="1" applyFill="1"/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</cellXfs>
  <cellStyles count="8">
    <cellStyle name="Millares 2" xfId="4" xr:uid="{00000000-0005-0000-0000-000000000000}"/>
    <cellStyle name="Millares 3" xfId="5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6" xr:uid="{00000000-0005-0000-0000-000005000000}"/>
    <cellStyle name="Normal 5" xfId="7" xr:uid="{00000000-0005-0000-0000-000006000000}"/>
    <cellStyle name="Porcentaje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278491</xdr:colOff>
      <xdr:row>0</xdr:row>
      <xdr:rowOff>66675</xdr:rowOff>
    </xdr:from>
    <xdr:to>
      <xdr:col>13</xdr:col>
      <xdr:colOff>516616</xdr:colOff>
      <xdr:row>0</xdr:row>
      <xdr:rowOff>1248229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420" y="66675"/>
          <a:ext cx="2741839" cy="11815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A/Sector%20Economico/Insumos%20M&#233;dicos/Llamados%202013/04%20-%202013%20Suministro%20de%20reactivos%20y%20productos%20de%20Hemoterapia/Adjudicaci&#243;n/Pre-adjudicaci&#243;n/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2"/>
  <sheetViews>
    <sheetView showGridLines="0" tabSelected="1" topLeftCell="A5" zoomScale="70" zoomScaleNormal="70" workbookViewId="0">
      <selection activeCell="A5" sqref="A5"/>
    </sheetView>
  </sheetViews>
  <sheetFormatPr baseColWidth="10" defaultRowHeight="12.75" x14ac:dyDescent="0.25"/>
  <cols>
    <col min="1" max="1" width="8.7109375" style="5" customWidth="1"/>
    <col min="2" max="2" width="6.140625" style="5" customWidth="1"/>
    <col min="3" max="3" width="17.28515625" style="5" customWidth="1"/>
    <col min="4" max="4" width="20.7109375" style="5" customWidth="1"/>
    <col min="5" max="5" width="24.7109375" style="5" customWidth="1"/>
    <col min="6" max="6" width="17.140625" style="5" bestFit="1" customWidth="1"/>
    <col min="7" max="7" width="13.42578125" style="5" customWidth="1"/>
    <col min="8" max="8" width="12.42578125" style="5" customWidth="1"/>
    <col min="9" max="9" width="14.7109375" style="5" customWidth="1"/>
    <col min="10" max="10" width="13.7109375" style="21" customWidth="1"/>
    <col min="11" max="11" width="25.85546875" style="5" customWidth="1"/>
    <col min="12" max="12" width="19.140625" style="5" customWidth="1"/>
    <col min="13" max="13" width="18.28515625" style="5" bestFit="1" customWidth="1"/>
    <col min="14" max="14" width="15.140625" style="5" customWidth="1"/>
    <col min="15" max="15" width="12.7109375" style="5" customWidth="1"/>
    <col min="16" max="16" width="11.140625" style="5" customWidth="1"/>
    <col min="17" max="17" width="13.5703125" style="5" customWidth="1"/>
    <col min="18" max="18" width="15.140625" style="5" customWidth="1"/>
    <col min="19" max="19" width="11.85546875" style="5" customWidth="1"/>
    <col min="20" max="20" width="13.140625" style="22" customWidth="1"/>
    <col min="21" max="21" width="12.42578125" style="5" customWidth="1"/>
    <col min="22" max="22" width="11.85546875" style="22" customWidth="1"/>
    <col min="23" max="23" width="6.85546875" style="5" customWidth="1"/>
    <col min="24" max="24" width="7" style="5" customWidth="1"/>
    <col min="25" max="25" width="13.85546875" style="5" customWidth="1"/>
    <col min="26" max="26" width="13.28515625" style="5" customWidth="1"/>
    <col min="27" max="27" width="19.28515625" style="5" customWidth="1"/>
    <col min="28" max="28" width="15.42578125" style="5" customWidth="1"/>
    <col min="29" max="29" width="14.28515625" style="5" bestFit="1" customWidth="1"/>
    <col min="30" max="249" width="11.42578125" style="5"/>
    <col min="250" max="250" width="7.7109375" style="5" customWidth="1"/>
    <col min="251" max="251" width="17.28515625" style="5" customWidth="1"/>
    <col min="252" max="252" width="20.7109375" style="5" customWidth="1"/>
    <col min="253" max="253" width="24.7109375" style="5" customWidth="1"/>
    <col min="254" max="254" width="17.140625" style="5" bestFit="1" customWidth="1"/>
    <col min="255" max="255" width="13.42578125" style="5" customWidth="1"/>
    <col min="256" max="256" width="17.42578125" style="5" bestFit="1" customWidth="1"/>
    <col min="257" max="257" width="20.7109375" style="5" bestFit="1" customWidth="1"/>
    <col min="258" max="258" width="21.5703125" style="5" bestFit="1" customWidth="1"/>
    <col min="259" max="259" width="19.85546875" style="5" customWidth="1"/>
    <col min="260" max="260" width="45.28515625" style="5" customWidth="1"/>
    <col min="261" max="261" width="24.5703125" style="5" customWidth="1"/>
    <col min="262" max="262" width="18.28515625" style="5" bestFit="1" customWidth="1"/>
    <col min="263" max="263" width="15.140625" style="5" customWidth="1"/>
    <col min="264" max="264" width="14.5703125" style="5" customWidth="1"/>
    <col min="265" max="265" width="16.28515625" style="5" customWidth="1"/>
    <col min="266" max="266" width="17.85546875" style="5" customWidth="1"/>
    <col min="267" max="267" width="22" style="5" customWidth="1"/>
    <col min="268" max="268" width="11.85546875" style="5" customWidth="1"/>
    <col min="269" max="269" width="18" style="5" customWidth="1"/>
    <col min="270" max="270" width="15.140625" style="5" customWidth="1"/>
    <col min="271" max="271" width="7.28515625" style="5" customWidth="1"/>
    <col min="272" max="272" width="12.5703125" style="5" customWidth="1"/>
    <col min="273" max="273" width="13.140625" style="5" customWidth="1"/>
    <col min="274" max="274" width="15.42578125" style="5" customWidth="1"/>
    <col min="275" max="275" width="23.85546875" style="5" customWidth="1"/>
    <col min="276" max="276" width="42.42578125" style="5" customWidth="1"/>
    <col min="277" max="505" width="11.42578125" style="5"/>
    <col min="506" max="506" width="7.7109375" style="5" customWidth="1"/>
    <col min="507" max="507" width="17.28515625" style="5" customWidth="1"/>
    <col min="508" max="508" width="20.7109375" style="5" customWidth="1"/>
    <col min="509" max="509" width="24.7109375" style="5" customWidth="1"/>
    <col min="510" max="510" width="17.140625" style="5" bestFit="1" customWidth="1"/>
    <col min="511" max="511" width="13.42578125" style="5" customWidth="1"/>
    <col min="512" max="512" width="17.42578125" style="5" bestFit="1" customWidth="1"/>
    <col min="513" max="513" width="20.7109375" style="5" bestFit="1" customWidth="1"/>
    <col min="514" max="514" width="21.5703125" style="5" bestFit="1" customWidth="1"/>
    <col min="515" max="515" width="19.85546875" style="5" customWidth="1"/>
    <col min="516" max="516" width="45.28515625" style="5" customWidth="1"/>
    <col min="517" max="517" width="24.5703125" style="5" customWidth="1"/>
    <col min="518" max="518" width="18.28515625" style="5" bestFit="1" customWidth="1"/>
    <col min="519" max="519" width="15.140625" style="5" customWidth="1"/>
    <col min="520" max="520" width="14.5703125" style="5" customWidth="1"/>
    <col min="521" max="521" width="16.28515625" style="5" customWidth="1"/>
    <col min="522" max="522" width="17.85546875" style="5" customWidth="1"/>
    <col min="523" max="523" width="22" style="5" customWidth="1"/>
    <col min="524" max="524" width="11.85546875" style="5" customWidth="1"/>
    <col min="525" max="525" width="18" style="5" customWidth="1"/>
    <col min="526" max="526" width="15.140625" style="5" customWidth="1"/>
    <col min="527" max="527" width="7.28515625" style="5" customWidth="1"/>
    <col min="528" max="528" width="12.5703125" style="5" customWidth="1"/>
    <col min="529" max="529" width="13.140625" style="5" customWidth="1"/>
    <col min="530" max="530" width="15.42578125" style="5" customWidth="1"/>
    <col min="531" max="531" width="23.85546875" style="5" customWidth="1"/>
    <col min="532" max="532" width="42.42578125" style="5" customWidth="1"/>
    <col min="533" max="761" width="11.42578125" style="5"/>
    <col min="762" max="762" width="7.7109375" style="5" customWidth="1"/>
    <col min="763" max="763" width="17.28515625" style="5" customWidth="1"/>
    <col min="764" max="764" width="20.7109375" style="5" customWidth="1"/>
    <col min="765" max="765" width="24.7109375" style="5" customWidth="1"/>
    <col min="766" max="766" width="17.140625" style="5" bestFit="1" customWidth="1"/>
    <col min="767" max="767" width="13.42578125" style="5" customWidth="1"/>
    <col min="768" max="768" width="17.42578125" style="5" bestFit="1" customWidth="1"/>
    <col min="769" max="769" width="20.7109375" style="5" bestFit="1" customWidth="1"/>
    <col min="770" max="770" width="21.5703125" style="5" bestFit="1" customWidth="1"/>
    <col min="771" max="771" width="19.85546875" style="5" customWidth="1"/>
    <col min="772" max="772" width="45.28515625" style="5" customWidth="1"/>
    <col min="773" max="773" width="24.5703125" style="5" customWidth="1"/>
    <col min="774" max="774" width="18.28515625" style="5" bestFit="1" customWidth="1"/>
    <col min="775" max="775" width="15.140625" style="5" customWidth="1"/>
    <col min="776" max="776" width="14.5703125" style="5" customWidth="1"/>
    <col min="777" max="777" width="16.28515625" style="5" customWidth="1"/>
    <col min="778" max="778" width="17.85546875" style="5" customWidth="1"/>
    <col min="779" max="779" width="22" style="5" customWidth="1"/>
    <col min="780" max="780" width="11.85546875" style="5" customWidth="1"/>
    <col min="781" max="781" width="18" style="5" customWidth="1"/>
    <col min="782" max="782" width="15.140625" style="5" customWidth="1"/>
    <col min="783" max="783" width="7.28515625" style="5" customWidth="1"/>
    <col min="784" max="784" width="12.5703125" style="5" customWidth="1"/>
    <col min="785" max="785" width="13.140625" style="5" customWidth="1"/>
    <col min="786" max="786" width="15.42578125" style="5" customWidth="1"/>
    <col min="787" max="787" width="23.85546875" style="5" customWidth="1"/>
    <col min="788" max="788" width="42.42578125" style="5" customWidth="1"/>
    <col min="789" max="1017" width="11.42578125" style="5"/>
    <col min="1018" max="1018" width="7.7109375" style="5" customWidth="1"/>
    <col min="1019" max="1019" width="17.28515625" style="5" customWidth="1"/>
    <col min="1020" max="1020" width="20.7109375" style="5" customWidth="1"/>
    <col min="1021" max="1021" width="24.7109375" style="5" customWidth="1"/>
    <col min="1022" max="1022" width="17.140625" style="5" bestFit="1" customWidth="1"/>
    <col min="1023" max="1023" width="13.42578125" style="5" customWidth="1"/>
    <col min="1024" max="1024" width="17.42578125" style="5" bestFit="1" customWidth="1"/>
    <col min="1025" max="1025" width="20.7109375" style="5" bestFit="1" customWidth="1"/>
    <col min="1026" max="1026" width="21.5703125" style="5" bestFit="1" customWidth="1"/>
    <col min="1027" max="1027" width="19.85546875" style="5" customWidth="1"/>
    <col min="1028" max="1028" width="45.28515625" style="5" customWidth="1"/>
    <col min="1029" max="1029" width="24.5703125" style="5" customWidth="1"/>
    <col min="1030" max="1030" width="18.28515625" style="5" bestFit="1" customWidth="1"/>
    <col min="1031" max="1031" width="15.140625" style="5" customWidth="1"/>
    <col min="1032" max="1032" width="14.5703125" style="5" customWidth="1"/>
    <col min="1033" max="1033" width="16.28515625" style="5" customWidth="1"/>
    <col min="1034" max="1034" width="17.85546875" style="5" customWidth="1"/>
    <col min="1035" max="1035" width="22" style="5" customWidth="1"/>
    <col min="1036" max="1036" width="11.85546875" style="5" customWidth="1"/>
    <col min="1037" max="1037" width="18" style="5" customWidth="1"/>
    <col min="1038" max="1038" width="15.140625" style="5" customWidth="1"/>
    <col min="1039" max="1039" width="7.28515625" style="5" customWidth="1"/>
    <col min="1040" max="1040" width="12.5703125" style="5" customWidth="1"/>
    <col min="1041" max="1041" width="13.140625" style="5" customWidth="1"/>
    <col min="1042" max="1042" width="15.42578125" style="5" customWidth="1"/>
    <col min="1043" max="1043" width="23.85546875" style="5" customWidth="1"/>
    <col min="1044" max="1044" width="42.42578125" style="5" customWidth="1"/>
    <col min="1045" max="1273" width="11.42578125" style="5"/>
    <col min="1274" max="1274" width="7.7109375" style="5" customWidth="1"/>
    <col min="1275" max="1275" width="17.28515625" style="5" customWidth="1"/>
    <col min="1276" max="1276" width="20.7109375" style="5" customWidth="1"/>
    <col min="1277" max="1277" width="24.7109375" style="5" customWidth="1"/>
    <col min="1278" max="1278" width="17.140625" style="5" bestFit="1" customWidth="1"/>
    <col min="1279" max="1279" width="13.42578125" style="5" customWidth="1"/>
    <col min="1280" max="1280" width="17.42578125" style="5" bestFit="1" customWidth="1"/>
    <col min="1281" max="1281" width="20.7109375" style="5" bestFit="1" customWidth="1"/>
    <col min="1282" max="1282" width="21.5703125" style="5" bestFit="1" customWidth="1"/>
    <col min="1283" max="1283" width="19.85546875" style="5" customWidth="1"/>
    <col min="1284" max="1284" width="45.28515625" style="5" customWidth="1"/>
    <col min="1285" max="1285" width="24.5703125" style="5" customWidth="1"/>
    <col min="1286" max="1286" width="18.28515625" style="5" bestFit="1" customWidth="1"/>
    <col min="1287" max="1287" width="15.140625" style="5" customWidth="1"/>
    <col min="1288" max="1288" width="14.5703125" style="5" customWidth="1"/>
    <col min="1289" max="1289" width="16.28515625" style="5" customWidth="1"/>
    <col min="1290" max="1290" width="17.85546875" style="5" customWidth="1"/>
    <col min="1291" max="1291" width="22" style="5" customWidth="1"/>
    <col min="1292" max="1292" width="11.85546875" style="5" customWidth="1"/>
    <col min="1293" max="1293" width="18" style="5" customWidth="1"/>
    <col min="1294" max="1294" width="15.140625" style="5" customWidth="1"/>
    <col min="1295" max="1295" width="7.28515625" style="5" customWidth="1"/>
    <col min="1296" max="1296" width="12.5703125" style="5" customWidth="1"/>
    <col min="1297" max="1297" width="13.140625" style="5" customWidth="1"/>
    <col min="1298" max="1298" width="15.42578125" style="5" customWidth="1"/>
    <col min="1299" max="1299" width="23.85546875" style="5" customWidth="1"/>
    <col min="1300" max="1300" width="42.42578125" style="5" customWidth="1"/>
    <col min="1301" max="1529" width="11.42578125" style="5"/>
    <col min="1530" max="1530" width="7.7109375" style="5" customWidth="1"/>
    <col min="1531" max="1531" width="17.28515625" style="5" customWidth="1"/>
    <col min="1532" max="1532" width="20.7109375" style="5" customWidth="1"/>
    <col min="1533" max="1533" width="24.7109375" style="5" customWidth="1"/>
    <col min="1534" max="1534" width="17.140625" style="5" bestFit="1" customWidth="1"/>
    <col min="1535" max="1535" width="13.42578125" style="5" customWidth="1"/>
    <col min="1536" max="1536" width="17.42578125" style="5" bestFit="1" customWidth="1"/>
    <col min="1537" max="1537" width="20.7109375" style="5" bestFit="1" customWidth="1"/>
    <col min="1538" max="1538" width="21.5703125" style="5" bestFit="1" customWidth="1"/>
    <col min="1539" max="1539" width="19.85546875" style="5" customWidth="1"/>
    <col min="1540" max="1540" width="45.28515625" style="5" customWidth="1"/>
    <col min="1541" max="1541" width="24.5703125" style="5" customWidth="1"/>
    <col min="1542" max="1542" width="18.28515625" style="5" bestFit="1" customWidth="1"/>
    <col min="1543" max="1543" width="15.140625" style="5" customWidth="1"/>
    <col min="1544" max="1544" width="14.5703125" style="5" customWidth="1"/>
    <col min="1545" max="1545" width="16.28515625" style="5" customWidth="1"/>
    <col min="1546" max="1546" width="17.85546875" style="5" customWidth="1"/>
    <col min="1547" max="1547" width="22" style="5" customWidth="1"/>
    <col min="1548" max="1548" width="11.85546875" style="5" customWidth="1"/>
    <col min="1549" max="1549" width="18" style="5" customWidth="1"/>
    <col min="1550" max="1550" width="15.140625" style="5" customWidth="1"/>
    <col min="1551" max="1551" width="7.28515625" style="5" customWidth="1"/>
    <col min="1552" max="1552" width="12.5703125" style="5" customWidth="1"/>
    <col min="1553" max="1553" width="13.140625" style="5" customWidth="1"/>
    <col min="1554" max="1554" width="15.42578125" style="5" customWidth="1"/>
    <col min="1555" max="1555" width="23.85546875" style="5" customWidth="1"/>
    <col min="1556" max="1556" width="42.42578125" style="5" customWidth="1"/>
    <col min="1557" max="1785" width="11.42578125" style="5"/>
    <col min="1786" max="1786" width="7.7109375" style="5" customWidth="1"/>
    <col min="1787" max="1787" width="17.28515625" style="5" customWidth="1"/>
    <col min="1788" max="1788" width="20.7109375" style="5" customWidth="1"/>
    <col min="1789" max="1789" width="24.7109375" style="5" customWidth="1"/>
    <col min="1790" max="1790" width="17.140625" style="5" bestFit="1" customWidth="1"/>
    <col min="1791" max="1791" width="13.42578125" style="5" customWidth="1"/>
    <col min="1792" max="1792" width="17.42578125" style="5" bestFit="1" customWidth="1"/>
    <col min="1793" max="1793" width="20.7109375" style="5" bestFit="1" customWidth="1"/>
    <col min="1794" max="1794" width="21.5703125" style="5" bestFit="1" customWidth="1"/>
    <col min="1795" max="1795" width="19.85546875" style="5" customWidth="1"/>
    <col min="1796" max="1796" width="45.28515625" style="5" customWidth="1"/>
    <col min="1797" max="1797" width="24.5703125" style="5" customWidth="1"/>
    <col min="1798" max="1798" width="18.28515625" style="5" bestFit="1" customWidth="1"/>
    <col min="1799" max="1799" width="15.140625" style="5" customWidth="1"/>
    <col min="1800" max="1800" width="14.5703125" style="5" customWidth="1"/>
    <col min="1801" max="1801" width="16.28515625" style="5" customWidth="1"/>
    <col min="1802" max="1802" width="17.85546875" style="5" customWidth="1"/>
    <col min="1803" max="1803" width="22" style="5" customWidth="1"/>
    <col min="1804" max="1804" width="11.85546875" style="5" customWidth="1"/>
    <col min="1805" max="1805" width="18" style="5" customWidth="1"/>
    <col min="1806" max="1806" width="15.140625" style="5" customWidth="1"/>
    <col min="1807" max="1807" width="7.28515625" style="5" customWidth="1"/>
    <col min="1808" max="1808" width="12.5703125" style="5" customWidth="1"/>
    <col min="1809" max="1809" width="13.140625" style="5" customWidth="1"/>
    <col min="1810" max="1810" width="15.42578125" style="5" customWidth="1"/>
    <col min="1811" max="1811" width="23.85546875" style="5" customWidth="1"/>
    <col min="1812" max="1812" width="42.42578125" style="5" customWidth="1"/>
    <col min="1813" max="2041" width="11.42578125" style="5"/>
    <col min="2042" max="2042" width="7.7109375" style="5" customWidth="1"/>
    <col min="2043" max="2043" width="17.28515625" style="5" customWidth="1"/>
    <col min="2044" max="2044" width="20.7109375" style="5" customWidth="1"/>
    <col min="2045" max="2045" width="24.7109375" style="5" customWidth="1"/>
    <col min="2046" max="2046" width="17.140625" style="5" bestFit="1" customWidth="1"/>
    <col min="2047" max="2047" width="13.42578125" style="5" customWidth="1"/>
    <col min="2048" max="2048" width="17.42578125" style="5" bestFit="1" customWidth="1"/>
    <col min="2049" max="2049" width="20.7109375" style="5" bestFit="1" customWidth="1"/>
    <col min="2050" max="2050" width="21.5703125" style="5" bestFit="1" customWidth="1"/>
    <col min="2051" max="2051" width="19.85546875" style="5" customWidth="1"/>
    <col min="2052" max="2052" width="45.28515625" style="5" customWidth="1"/>
    <col min="2053" max="2053" width="24.5703125" style="5" customWidth="1"/>
    <col min="2054" max="2054" width="18.28515625" style="5" bestFit="1" customWidth="1"/>
    <col min="2055" max="2055" width="15.140625" style="5" customWidth="1"/>
    <col min="2056" max="2056" width="14.5703125" style="5" customWidth="1"/>
    <col min="2057" max="2057" width="16.28515625" style="5" customWidth="1"/>
    <col min="2058" max="2058" width="17.85546875" style="5" customWidth="1"/>
    <col min="2059" max="2059" width="22" style="5" customWidth="1"/>
    <col min="2060" max="2060" width="11.85546875" style="5" customWidth="1"/>
    <col min="2061" max="2061" width="18" style="5" customWidth="1"/>
    <col min="2062" max="2062" width="15.140625" style="5" customWidth="1"/>
    <col min="2063" max="2063" width="7.28515625" style="5" customWidth="1"/>
    <col min="2064" max="2064" width="12.5703125" style="5" customWidth="1"/>
    <col min="2065" max="2065" width="13.140625" style="5" customWidth="1"/>
    <col min="2066" max="2066" width="15.42578125" style="5" customWidth="1"/>
    <col min="2067" max="2067" width="23.85546875" style="5" customWidth="1"/>
    <col min="2068" max="2068" width="42.42578125" style="5" customWidth="1"/>
    <col min="2069" max="2297" width="11.42578125" style="5"/>
    <col min="2298" max="2298" width="7.7109375" style="5" customWidth="1"/>
    <col min="2299" max="2299" width="17.28515625" style="5" customWidth="1"/>
    <col min="2300" max="2300" width="20.7109375" style="5" customWidth="1"/>
    <col min="2301" max="2301" width="24.7109375" style="5" customWidth="1"/>
    <col min="2302" max="2302" width="17.140625" style="5" bestFit="1" customWidth="1"/>
    <col min="2303" max="2303" width="13.42578125" style="5" customWidth="1"/>
    <col min="2304" max="2304" width="17.42578125" style="5" bestFit="1" customWidth="1"/>
    <col min="2305" max="2305" width="20.7109375" style="5" bestFit="1" customWidth="1"/>
    <col min="2306" max="2306" width="21.5703125" style="5" bestFit="1" customWidth="1"/>
    <col min="2307" max="2307" width="19.85546875" style="5" customWidth="1"/>
    <col min="2308" max="2308" width="45.28515625" style="5" customWidth="1"/>
    <col min="2309" max="2309" width="24.5703125" style="5" customWidth="1"/>
    <col min="2310" max="2310" width="18.28515625" style="5" bestFit="1" customWidth="1"/>
    <col min="2311" max="2311" width="15.140625" style="5" customWidth="1"/>
    <col min="2312" max="2312" width="14.5703125" style="5" customWidth="1"/>
    <col min="2313" max="2313" width="16.28515625" style="5" customWidth="1"/>
    <col min="2314" max="2314" width="17.85546875" style="5" customWidth="1"/>
    <col min="2315" max="2315" width="22" style="5" customWidth="1"/>
    <col min="2316" max="2316" width="11.85546875" style="5" customWidth="1"/>
    <col min="2317" max="2317" width="18" style="5" customWidth="1"/>
    <col min="2318" max="2318" width="15.140625" style="5" customWidth="1"/>
    <col min="2319" max="2319" width="7.28515625" style="5" customWidth="1"/>
    <col min="2320" max="2320" width="12.5703125" style="5" customWidth="1"/>
    <col min="2321" max="2321" width="13.140625" style="5" customWidth="1"/>
    <col min="2322" max="2322" width="15.42578125" style="5" customWidth="1"/>
    <col min="2323" max="2323" width="23.85546875" style="5" customWidth="1"/>
    <col min="2324" max="2324" width="42.42578125" style="5" customWidth="1"/>
    <col min="2325" max="2553" width="11.42578125" style="5"/>
    <col min="2554" max="2554" width="7.7109375" style="5" customWidth="1"/>
    <col min="2555" max="2555" width="17.28515625" style="5" customWidth="1"/>
    <col min="2556" max="2556" width="20.7109375" style="5" customWidth="1"/>
    <col min="2557" max="2557" width="24.7109375" style="5" customWidth="1"/>
    <col min="2558" max="2558" width="17.140625" style="5" bestFit="1" customWidth="1"/>
    <col min="2559" max="2559" width="13.42578125" style="5" customWidth="1"/>
    <col min="2560" max="2560" width="17.42578125" style="5" bestFit="1" customWidth="1"/>
    <col min="2561" max="2561" width="20.7109375" style="5" bestFit="1" customWidth="1"/>
    <col min="2562" max="2562" width="21.5703125" style="5" bestFit="1" customWidth="1"/>
    <col min="2563" max="2563" width="19.85546875" style="5" customWidth="1"/>
    <col min="2564" max="2564" width="45.28515625" style="5" customWidth="1"/>
    <col min="2565" max="2565" width="24.5703125" style="5" customWidth="1"/>
    <col min="2566" max="2566" width="18.28515625" style="5" bestFit="1" customWidth="1"/>
    <col min="2567" max="2567" width="15.140625" style="5" customWidth="1"/>
    <col min="2568" max="2568" width="14.5703125" style="5" customWidth="1"/>
    <col min="2569" max="2569" width="16.28515625" style="5" customWidth="1"/>
    <col min="2570" max="2570" width="17.85546875" style="5" customWidth="1"/>
    <col min="2571" max="2571" width="22" style="5" customWidth="1"/>
    <col min="2572" max="2572" width="11.85546875" style="5" customWidth="1"/>
    <col min="2573" max="2573" width="18" style="5" customWidth="1"/>
    <col min="2574" max="2574" width="15.140625" style="5" customWidth="1"/>
    <col min="2575" max="2575" width="7.28515625" style="5" customWidth="1"/>
    <col min="2576" max="2576" width="12.5703125" style="5" customWidth="1"/>
    <col min="2577" max="2577" width="13.140625" style="5" customWidth="1"/>
    <col min="2578" max="2578" width="15.42578125" style="5" customWidth="1"/>
    <col min="2579" max="2579" width="23.85546875" style="5" customWidth="1"/>
    <col min="2580" max="2580" width="42.42578125" style="5" customWidth="1"/>
    <col min="2581" max="2809" width="11.42578125" style="5"/>
    <col min="2810" max="2810" width="7.7109375" style="5" customWidth="1"/>
    <col min="2811" max="2811" width="17.28515625" style="5" customWidth="1"/>
    <col min="2812" max="2812" width="20.7109375" style="5" customWidth="1"/>
    <col min="2813" max="2813" width="24.7109375" style="5" customWidth="1"/>
    <col min="2814" max="2814" width="17.140625" style="5" bestFit="1" customWidth="1"/>
    <col min="2815" max="2815" width="13.42578125" style="5" customWidth="1"/>
    <col min="2816" max="2816" width="17.42578125" style="5" bestFit="1" customWidth="1"/>
    <col min="2817" max="2817" width="20.7109375" style="5" bestFit="1" customWidth="1"/>
    <col min="2818" max="2818" width="21.5703125" style="5" bestFit="1" customWidth="1"/>
    <col min="2819" max="2819" width="19.85546875" style="5" customWidth="1"/>
    <col min="2820" max="2820" width="45.28515625" style="5" customWidth="1"/>
    <col min="2821" max="2821" width="24.5703125" style="5" customWidth="1"/>
    <col min="2822" max="2822" width="18.28515625" style="5" bestFit="1" customWidth="1"/>
    <col min="2823" max="2823" width="15.140625" style="5" customWidth="1"/>
    <col min="2824" max="2824" width="14.5703125" style="5" customWidth="1"/>
    <col min="2825" max="2825" width="16.28515625" style="5" customWidth="1"/>
    <col min="2826" max="2826" width="17.85546875" style="5" customWidth="1"/>
    <col min="2827" max="2827" width="22" style="5" customWidth="1"/>
    <col min="2828" max="2828" width="11.85546875" style="5" customWidth="1"/>
    <col min="2829" max="2829" width="18" style="5" customWidth="1"/>
    <col min="2830" max="2830" width="15.140625" style="5" customWidth="1"/>
    <col min="2831" max="2831" width="7.28515625" style="5" customWidth="1"/>
    <col min="2832" max="2832" width="12.5703125" style="5" customWidth="1"/>
    <col min="2833" max="2833" width="13.140625" style="5" customWidth="1"/>
    <col min="2834" max="2834" width="15.42578125" style="5" customWidth="1"/>
    <col min="2835" max="2835" width="23.85546875" style="5" customWidth="1"/>
    <col min="2836" max="2836" width="42.42578125" style="5" customWidth="1"/>
    <col min="2837" max="3065" width="11.42578125" style="5"/>
    <col min="3066" max="3066" width="7.7109375" style="5" customWidth="1"/>
    <col min="3067" max="3067" width="17.28515625" style="5" customWidth="1"/>
    <col min="3068" max="3068" width="20.7109375" style="5" customWidth="1"/>
    <col min="3069" max="3069" width="24.7109375" style="5" customWidth="1"/>
    <col min="3070" max="3070" width="17.140625" style="5" bestFit="1" customWidth="1"/>
    <col min="3071" max="3071" width="13.42578125" style="5" customWidth="1"/>
    <col min="3072" max="3072" width="17.42578125" style="5" bestFit="1" customWidth="1"/>
    <col min="3073" max="3073" width="20.7109375" style="5" bestFit="1" customWidth="1"/>
    <col min="3074" max="3074" width="21.5703125" style="5" bestFit="1" customWidth="1"/>
    <col min="3075" max="3075" width="19.85546875" style="5" customWidth="1"/>
    <col min="3076" max="3076" width="45.28515625" style="5" customWidth="1"/>
    <col min="3077" max="3077" width="24.5703125" style="5" customWidth="1"/>
    <col min="3078" max="3078" width="18.28515625" style="5" bestFit="1" customWidth="1"/>
    <col min="3079" max="3079" width="15.140625" style="5" customWidth="1"/>
    <col min="3080" max="3080" width="14.5703125" style="5" customWidth="1"/>
    <col min="3081" max="3081" width="16.28515625" style="5" customWidth="1"/>
    <col min="3082" max="3082" width="17.85546875" style="5" customWidth="1"/>
    <col min="3083" max="3083" width="22" style="5" customWidth="1"/>
    <col min="3084" max="3084" width="11.85546875" style="5" customWidth="1"/>
    <col min="3085" max="3085" width="18" style="5" customWidth="1"/>
    <col min="3086" max="3086" width="15.140625" style="5" customWidth="1"/>
    <col min="3087" max="3087" width="7.28515625" style="5" customWidth="1"/>
    <col min="3088" max="3088" width="12.5703125" style="5" customWidth="1"/>
    <col min="3089" max="3089" width="13.140625" style="5" customWidth="1"/>
    <col min="3090" max="3090" width="15.42578125" style="5" customWidth="1"/>
    <col min="3091" max="3091" width="23.85546875" style="5" customWidth="1"/>
    <col min="3092" max="3092" width="42.42578125" style="5" customWidth="1"/>
    <col min="3093" max="3321" width="11.42578125" style="5"/>
    <col min="3322" max="3322" width="7.7109375" style="5" customWidth="1"/>
    <col min="3323" max="3323" width="17.28515625" style="5" customWidth="1"/>
    <col min="3324" max="3324" width="20.7109375" style="5" customWidth="1"/>
    <col min="3325" max="3325" width="24.7109375" style="5" customWidth="1"/>
    <col min="3326" max="3326" width="17.140625" style="5" bestFit="1" customWidth="1"/>
    <col min="3327" max="3327" width="13.42578125" style="5" customWidth="1"/>
    <col min="3328" max="3328" width="17.42578125" style="5" bestFit="1" customWidth="1"/>
    <col min="3329" max="3329" width="20.7109375" style="5" bestFit="1" customWidth="1"/>
    <col min="3330" max="3330" width="21.5703125" style="5" bestFit="1" customWidth="1"/>
    <col min="3331" max="3331" width="19.85546875" style="5" customWidth="1"/>
    <col min="3332" max="3332" width="45.28515625" style="5" customWidth="1"/>
    <col min="3333" max="3333" width="24.5703125" style="5" customWidth="1"/>
    <col min="3334" max="3334" width="18.28515625" style="5" bestFit="1" customWidth="1"/>
    <col min="3335" max="3335" width="15.140625" style="5" customWidth="1"/>
    <col min="3336" max="3336" width="14.5703125" style="5" customWidth="1"/>
    <col min="3337" max="3337" width="16.28515625" style="5" customWidth="1"/>
    <col min="3338" max="3338" width="17.85546875" style="5" customWidth="1"/>
    <col min="3339" max="3339" width="22" style="5" customWidth="1"/>
    <col min="3340" max="3340" width="11.85546875" style="5" customWidth="1"/>
    <col min="3341" max="3341" width="18" style="5" customWidth="1"/>
    <col min="3342" max="3342" width="15.140625" style="5" customWidth="1"/>
    <col min="3343" max="3343" width="7.28515625" style="5" customWidth="1"/>
    <col min="3344" max="3344" width="12.5703125" style="5" customWidth="1"/>
    <col min="3345" max="3345" width="13.140625" style="5" customWidth="1"/>
    <col min="3346" max="3346" width="15.42578125" style="5" customWidth="1"/>
    <col min="3347" max="3347" width="23.85546875" style="5" customWidth="1"/>
    <col min="3348" max="3348" width="42.42578125" style="5" customWidth="1"/>
    <col min="3349" max="3577" width="11.42578125" style="5"/>
    <col min="3578" max="3578" width="7.7109375" style="5" customWidth="1"/>
    <col min="3579" max="3579" width="17.28515625" style="5" customWidth="1"/>
    <col min="3580" max="3580" width="20.7109375" style="5" customWidth="1"/>
    <col min="3581" max="3581" width="24.7109375" style="5" customWidth="1"/>
    <col min="3582" max="3582" width="17.140625" style="5" bestFit="1" customWidth="1"/>
    <col min="3583" max="3583" width="13.42578125" style="5" customWidth="1"/>
    <col min="3584" max="3584" width="17.42578125" style="5" bestFit="1" customWidth="1"/>
    <col min="3585" max="3585" width="20.7109375" style="5" bestFit="1" customWidth="1"/>
    <col min="3586" max="3586" width="21.5703125" style="5" bestFit="1" customWidth="1"/>
    <col min="3587" max="3587" width="19.85546875" style="5" customWidth="1"/>
    <col min="3588" max="3588" width="45.28515625" style="5" customWidth="1"/>
    <col min="3589" max="3589" width="24.5703125" style="5" customWidth="1"/>
    <col min="3590" max="3590" width="18.28515625" style="5" bestFit="1" customWidth="1"/>
    <col min="3591" max="3591" width="15.140625" style="5" customWidth="1"/>
    <col min="3592" max="3592" width="14.5703125" style="5" customWidth="1"/>
    <col min="3593" max="3593" width="16.28515625" style="5" customWidth="1"/>
    <col min="3594" max="3594" width="17.85546875" style="5" customWidth="1"/>
    <col min="3595" max="3595" width="22" style="5" customWidth="1"/>
    <col min="3596" max="3596" width="11.85546875" style="5" customWidth="1"/>
    <col min="3597" max="3597" width="18" style="5" customWidth="1"/>
    <col min="3598" max="3598" width="15.140625" style="5" customWidth="1"/>
    <col min="3599" max="3599" width="7.28515625" style="5" customWidth="1"/>
    <col min="3600" max="3600" width="12.5703125" style="5" customWidth="1"/>
    <col min="3601" max="3601" width="13.140625" style="5" customWidth="1"/>
    <col min="3602" max="3602" width="15.42578125" style="5" customWidth="1"/>
    <col min="3603" max="3603" width="23.85546875" style="5" customWidth="1"/>
    <col min="3604" max="3604" width="42.42578125" style="5" customWidth="1"/>
    <col min="3605" max="3833" width="11.42578125" style="5"/>
    <col min="3834" max="3834" width="7.7109375" style="5" customWidth="1"/>
    <col min="3835" max="3835" width="17.28515625" style="5" customWidth="1"/>
    <col min="3836" max="3836" width="20.7109375" style="5" customWidth="1"/>
    <col min="3837" max="3837" width="24.7109375" style="5" customWidth="1"/>
    <col min="3838" max="3838" width="17.140625" style="5" bestFit="1" customWidth="1"/>
    <col min="3839" max="3839" width="13.42578125" style="5" customWidth="1"/>
    <col min="3840" max="3840" width="17.42578125" style="5" bestFit="1" customWidth="1"/>
    <col min="3841" max="3841" width="20.7109375" style="5" bestFit="1" customWidth="1"/>
    <col min="3842" max="3842" width="21.5703125" style="5" bestFit="1" customWidth="1"/>
    <col min="3843" max="3843" width="19.85546875" style="5" customWidth="1"/>
    <col min="3844" max="3844" width="45.28515625" style="5" customWidth="1"/>
    <col min="3845" max="3845" width="24.5703125" style="5" customWidth="1"/>
    <col min="3846" max="3846" width="18.28515625" style="5" bestFit="1" customWidth="1"/>
    <col min="3847" max="3847" width="15.140625" style="5" customWidth="1"/>
    <col min="3848" max="3848" width="14.5703125" style="5" customWidth="1"/>
    <col min="3849" max="3849" width="16.28515625" style="5" customWidth="1"/>
    <col min="3850" max="3850" width="17.85546875" style="5" customWidth="1"/>
    <col min="3851" max="3851" width="22" style="5" customWidth="1"/>
    <col min="3852" max="3852" width="11.85546875" style="5" customWidth="1"/>
    <col min="3853" max="3853" width="18" style="5" customWidth="1"/>
    <col min="3854" max="3854" width="15.140625" style="5" customWidth="1"/>
    <col min="3855" max="3855" width="7.28515625" style="5" customWidth="1"/>
    <col min="3856" max="3856" width="12.5703125" style="5" customWidth="1"/>
    <col min="3857" max="3857" width="13.140625" style="5" customWidth="1"/>
    <col min="3858" max="3858" width="15.42578125" style="5" customWidth="1"/>
    <col min="3859" max="3859" width="23.85546875" style="5" customWidth="1"/>
    <col min="3860" max="3860" width="42.42578125" style="5" customWidth="1"/>
    <col min="3861" max="4089" width="11.42578125" style="5"/>
    <col min="4090" max="4090" width="7.7109375" style="5" customWidth="1"/>
    <col min="4091" max="4091" width="17.28515625" style="5" customWidth="1"/>
    <col min="4092" max="4092" width="20.7109375" style="5" customWidth="1"/>
    <col min="4093" max="4093" width="24.7109375" style="5" customWidth="1"/>
    <col min="4094" max="4094" width="17.140625" style="5" bestFit="1" customWidth="1"/>
    <col min="4095" max="4095" width="13.42578125" style="5" customWidth="1"/>
    <col min="4096" max="4096" width="17.42578125" style="5" bestFit="1" customWidth="1"/>
    <col min="4097" max="4097" width="20.7109375" style="5" bestFit="1" customWidth="1"/>
    <col min="4098" max="4098" width="21.5703125" style="5" bestFit="1" customWidth="1"/>
    <col min="4099" max="4099" width="19.85546875" style="5" customWidth="1"/>
    <col min="4100" max="4100" width="45.28515625" style="5" customWidth="1"/>
    <col min="4101" max="4101" width="24.5703125" style="5" customWidth="1"/>
    <col min="4102" max="4102" width="18.28515625" style="5" bestFit="1" customWidth="1"/>
    <col min="4103" max="4103" width="15.140625" style="5" customWidth="1"/>
    <col min="4104" max="4104" width="14.5703125" style="5" customWidth="1"/>
    <col min="4105" max="4105" width="16.28515625" style="5" customWidth="1"/>
    <col min="4106" max="4106" width="17.85546875" style="5" customWidth="1"/>
    <col min="4107" max="4107" width="22" style="5" customWidth="1"/>
    <col min="4108" max="4108" width="11.85546875" style="5" customWidth="1"/>
    <col min="4109" max="4109" width="18" style="5" customWidth="1"/>
    <col min="4110" max="4110" width="15.140625" style="5" customWidth="1"/>
    <col min="4111" max="4111" width="7.28515625" style="5" customWidth="1"/>
    <col min="4112" max="4112" width="12.5703125" style="5" customWidth="1"/>
    <col min="4113" max="4113" width="13.140625" style="5" customWidth="1"/>
    <col min="4114" max="4114" width="15.42578125" style="5" customWidth="1"/>
    <col min="4115" max="4115" width="23.85546875" style="5" customWidth="1"/>
    <col min="4116" max="4116" width="42.42578125" style="5" customWidth="1"/>
    <col min="4117" max="4345" width="11.42578125" style="5"/>
    <col min="4346" max="4346" width="7.7109375" style="5" customWidth="1"/>
    <col min="4347" max="4347" width="17.28515625" style="5" customWidth="1"/>
    <col min="4348" max="4348" width="20.7109375" style="5" customWidth="1"/>
    <col min="4349" max="4349" width="24.7109375" style="5" customWidth="1"/>
    <col min="4350" max="4350" width="17.140625" style="5" bestFit="1" customWidth="1"/>
    <col min="4351" max="4351" width="13.42578125" style="5" customWidth="1"/>
    <col min="4352" max="4352" width="17.42578125" style="5" bestFit="1" customWidth="1"/>
    <col min="4353" max="4353" width="20.7109375" style="5" bestFit="1" customWidth="1"/>
    <col min="4354" max="4354" width="21.5703125" style="5" bestFit="1" customWidth="1"/>
    <col min="4355" max="4355" width="19.85546875" style="5" customWidth="1"/>
    <col min="4356" max="4356" width="45.28515625" style="5" customWidth="1"/>
    <col min="4357" max="4357" width="24.5703125" style="5" customWidth="1"/>
    <col min="4358" max="4358" width="18.28515625" style="5" bestFit="1" customWidth="1"/>
    <col min="4359" max="4359" width="15.140625" style="5" customWidth="1"/>
    <col min="4360" max="4360" width="14.5703125" style="5" customWidth="1"/>
    <col min="4361" max="4361" width="16.28515625" style="5" customWidth="1"/>
    <col min="4362" max="4362" width="17.85546875" style="5" customWidth="1"/>
    <col min="4363" max="4363" width="22" style="5" customWidth="1"/>
    <col min="4364" max="4364" width="11.85546875" style="5" customWidth="1"/>
    <col min="4365" max="4365" width="18" style="5" customWidth="1"/>
    <col min="4366" max="4366" width="15.140625" style="5" customWidth="1"/>
    <col min="4367" max="4367" width="7.28515625" style="5" customWidth="1"/>
    <col min="4368" max="4368" width="12.5703125" style="5" customWidth="1"/>
    <col min="4369" max="4369" width="13.140625" style="5" customWidth="1"/>
    <col min="4370" max="4370" width="15.42578125" style="5" customWidth="1"/>
    <col min="4371" max="4371" width="23.85546875" style="5" customWidth="1"/>
    <col min="4372" max="4372" width="42.42578125" style="5" customWidth="1"/>
    <col min="4373" max="4601" width="11.42578125" style="5"/>
    <col min="4602" max="4602" width="7.7109375" style="5" customWidth="1"/>
    <col min="4603" max="4603" width="17.28515625" style="5" customWidth="1"/>
    <col min="4604" max="4604" width="20.7109375" style="5" customWidth="1"/>
    <col min="4605" max="4605" width="24.7109375" style="5" customWidth="1"/>
    <col min="4606" max="4606" width="17.140625" style="5" bestFit="1" customWidth="1"/>
    <col min="4607" max="4607" width="13.42578125" style="5" customWidth="1"/>
    <col min="4608" max="4608" width="17.42578125" style="5" bestFit="1" customWidth="1"/>
    <col min="4609" max="4609" width="20.7109375" style="5" bestFit="1" customWidth="1"/>
    <col min="4610" max="4610" width="21.5703125" style="5" bestFit="1" customWidth="1"/>
    <col min="4611" max="4611" width="19.85546875" style="5" customWidth="1"/>
    <col min="4612" max="4612" width="45.28515625" style="5" customWidth="1"/>
    <col min="4613" max="4613" width="24.5703125" style="5" customWidth="1"/>
    <col min="4614" max="4614" width="18.28515625" style="5" bestFit="1" customWidth="1"/>
    <col min="4615" max="4615" width="15.140625" style="5" customWidth="1"/>
    <col min="4616" max="4616" width="14.5703125" style="5" customWidth="1"/>
    <col min="4617" max="4617" width="16.28515625" style="5" customWidth="1"/>
    <col min="4618" max="4618" width="17.85546875" style="5" customWidth="1"/>
    <col min="4619" max="4619" width="22" style="5" customWidth="1"/>
    <col min="4620" max="4620" width="11.85546875" style="5" customWidth="1"/>
    <col min="4621" max="4621" width="18" style="5" customWidth="1"/>
    <col min="4622" max="4622" width="15.140625" style="5" customWidth="1"/>
    <col min="4623" max="4623" width="7.28515625" style="5" customWidth="1"/>
    <col min="4624" max="4624" width="12.5703125" style="5" customWidth="1"/>
    <col min="4625" max="4625" width="13.140625" style="5" customWidth="1"/>
    <col min="4626" max="4626" width="15.42578125" style="5" customWidth="1"/>
    <col min="4627" max="4627" width="23.85546875" style="5" customWidth="1"/>
    <col min="4628" max="4628" width="42.42578125" style="5" customWidth="1"/>
    <col min="4629" max="4857" width="11.42578125" style="5"/>
    <col min="4858" max="4858" width="7.7109375" style="5" customWidth="1"/>
    <col min="4859" max="4859" width="17.28515625" style="5" customWidth="1"/>
    <col min="4860" max="4860" width="20.7109375" style="5" customWidth="1"/>
    <col min="4861" max="4861" width="24.7109375" style="5" customWidth="1"/>
    <col min="4862" max="4862" width="17.140625" style="5" bestFit="1" customWidth="1"/>
    <col min="4863" max="4863" width="13.42578125" style="5" customWidth="1"/>
    <col min="4864" max="4864" width="17.42578125" style="5" bestFit="1" customWidth="1"/>
    <col min="4865" max="4865" width="20.7109375" style="5" bestFit="1" customWidth="1"/>
    <col min="4866" max="4866" width="21.5703125" style="5" bestFit="1" customWidth="1"/>
    <col min="4867" max="4867" width="19.85546875" style="5" customWidth="1"/>
    <col min="4868" max="4868" width="45.28515625" style="5" customWidth="1"/>
    <col min="4869" max="4869" width="24.5703125" style="5" customWidth="1"/>
    <col min="4870" max="4870" width="18.28515625" style="5" bestFit="1" customWidth="1"/>
    <col min="4871" max="4871" width="15.140625" style="5" customWidth="1"/>
    <col min="4872" max="4872" width="14.5703125" style="5" customWidth="1"/>
    <col min="4873" max="4873" width="16.28515625" style="5" customWidth="1"/>
    <col min="4874" max="4874" width="17.85546875" style="5" customWidth="1"/>
    <col min="4875" max="4875" width="22" style="5" customWidth="1"/>
    <col min="4876" max="4876" width="11.85546875" style="5" customWidth="1"/>
    <col min="4877" max="4877" width="18" style="5" customWidth="1"/>
    <col min="4878" max="4878" width="15.140625" style="5" customWidth="1"/>
    <col min="4879" max="4879" width="7.28515625" style="5" customWidth="1"/>
    <col min="4880" max="4880" width="12.5703125" style="5" customWidth="1"/>
    <col min="4881" max="4881" width="13.140625" style="5" customWidth="1"/>
    <col min="4882" max="4882" width="15.42578125" style="5" customWidth="1"/>
    <col min="4883" max="4883" width="23.85546875" style="5" customWidth="1"/>
    <col min="4884" max="4884" width="42.42578125" style="5" customWidth="1"/>
    <col min="4885" max="5113" width="11.42578125" style="5"/>
    <col min="5114" max="5114" width="7.7109375" style="5" customWidth="1"/>
    <col min="5115" max="5115" width="17.28515625" style="5" customWidth="1"/>
    <col min="5116" max="5116" width="20.7109375" style="5" customWidth="1"/>
    <col min="5117" max="5117" width="24.7109375" style="5" customWidth="1"/>
    <col min="5118" max="5118" width="17.140625" style="5" bestFit="1" customWidth="1"/>
    <col min="5119" max="5119" width="13.42578125" style="5" customWidth="1"/>
    <col min="5120" max="5120" width="17.42578125" style="5" bestFit="1" customWidth="1"/>
    <col min="5121" max="5121" width="20.7109375" style="5" bestFit="1" customWidth="1"/>
    <col min="5122" max="5122" width="21.5703125" style="5" bestFit="1" customWidth="1"/>
    <col min="5123" max="5123" width="19.85546875" style="5" customWidth="1"/>
    <col min="5124" max="5124" width="45.28515625" style="5" customWidth="1"/>
    <col min="5125" max="5125" width="24.5703125" style="5" customWidth="1"/>
    <col min="5126" max="5126" width="18.28515625" style="5" bestFit="1" customWidth="1"/>
    <col min="5127" max="5127" width="15.140625" style="5" customWidth="1"/>
    <col min="5128" max="5128" width="14.5703125" style="5" customWidth="1"/>
    <col min="5129" max="5129" width="16.28515625" style="5" customWidth="1"/>
    <col min="5130" max="5130" width="17.85546875" style="5" customWidth="1"/>
    <col min="5131" max="5131" width="22" style="5" customWidth="1"/>
    <col min="5132" max="5132" width="11.85546875" style="5" customWidth="1"/>
    <col min="5133" max="5133" width="18" style="5" customWidth="1"/>
    <col min="5134" max="5134" width="15.140625" style="5" customWidth="1"/>
    <col min="5135" max="5135" width="7.28515625" style="5" customWidth="1"/>
    <col min="5136" max="5136" width="12.5703125" style="5" customWidth="1"/>
    <col min="5137" max="5137" width="13.140625" style="5" customWidth="1"/>
    <col min="5138" max="5138" width="15.42578125" style="5" customWidth="1"/>
    <col min="5139" max="5139" width="23.85546875" style="5" customWidth="1"/>
    <col min="5140" max="5140" width="42.42578125" style="5" customWidth="1"/>
    <col min="5141" max="5369" width="11.42578125" style="5"/>
    <col min="5370" max="5370" width="7.7109375" style="5" customWidth="1"/>
    <col min="5371" max="5371" width="17.28515625" style="5" customWidth="1"/>
    <col min="5372" max="5372" width="20.7109375" style="5" customWidth="1"/>
    <col min="5373" max="5373" width="24.7109375" style="5" customWidth="1"/>
    <col min="5374" max="5374" width="17.140625" style="5" bestFit="1" customWidth="1"/>
    <col min="5375" max="5375" width="13.42578125" style="5" customWidth="1"/>
    <col min="5376" max="5376" width="17.42578125" style="5" bestFit="1" customWidth="1"/>
    <col min="5377" max="5377" width="20.7109375" style="5" bestFit="1" customWidth="1"/>
    <col min="5378" max="5378" width="21.5703125" style="5" bestFit="1" customWidth="1"/>
    <col min="5379" max="5379" width="19.85546875" style="5" customWidth="1"/>
    <col min="5380" max="5380" width="45.28515625" style="5" customWidth="1"/>
    <col min="5381" max="5381" width="24.5703125" style="5" customWidth="1"/>
    <col min="5382" max="5382" width="18.28515625" style="5" bestFit="1" customWidth="1"/>
    <col min="5383" max="5383" width="15.140625" style="5" customWidth="1"/>
    <col min="5384" max="5384" width="14.5703125" style="5" customWidth="1"/>
    <col min="5385" max="5385" width="16.28515625" style="5" customWidth="1"/>
    <col min="5386" max="5386" width="17.85546875" style="5" customWidth="1"/>
    <col min="5387" max="5387" width="22" style="5" customWidth="1"/>
    <col min="5388" max="5388" width="11.85546875" style="5" customWidth="1"/>
    <col min="5389" max="5389" width="18" style="5" customWidth="1"/>
    <col min="5390" max="5390" width="15.140625" style="5" customWidth="1"/>
    <col min="5391" max="5391" width="7.28515625" style="5" customWidth="1"/>
    <col min="5392" max="5392" width="12.5703125" style="5" customWidth="1"/>
    <col min="5393" max="5393" width="13.140625" style="5" customWidth="1"/>
    <col min="5394" max="5394" width="15.42578125" style="5" customWidth="1"/>
    <col min="5395" max="5395" width="23.85546875" style="5" customWidth="1"/>
    <col min="5396" max="5396" width="42.42578125" style="5" customWidth="1"/>
    <col min="5397" max="5625" width="11.42578125" style="5"/>
    <col min="5626" max="5626" width="7.7109375" style="5" customWidth="1"/>
    <col min="5627" max="5627" width="17.28515625" style="5" customWidth="1"/>
    <col min="5628" max="5628" width="20.7109375" style="5" customWidth="1"/>
    <col min="5629" max="5629" width="24.7109375" style="5" customWidth="1"/>
    <col min="5630" max="5630" width="17.140625" style="5" bestFit="1" customWidth="1"/>
    <col min="5631" max="5631" width="13.42578125" style="5" customWidth="1"/>
    <col min="5632" max="5632" width="17.42578125" style="5" bestFit="1" customWidth="1"/>
    <col min="5633" max="5633" width="20.7109375" style="5" bestFit="1" customWidth="1"/>
    <col min="5634" max="5634" width="21.5703125" style="5" bestFit="1" customWidth="1"/>
    <col min="5635" max="5635" width="19.85546875" style="5" customWidth="1"/>
    <col min="5636" max="5636" width="45.28515625" style="5" customWidth="1"/>
    <col min="5637" max="5637" width="24.5703125" style="5" customWidth="1"/>
    <col min="5638" max="5638" width="18.28515625" style="5" bestFit="1" customWidth="1"/>
    <col min="5639" max="5639" width="15.140625" style="5" customWidth="1"/>
    <col min="5640" max="5640" width="14.5703125" style="5" customWidth="1"/>
    <col min="5641" max="5641" width="16.28515625" style="5" customWidth="1"/>
    <col min="5642" max="5642" width="17.85546875" style="5" customWidth="1"/>
    <col min="5643" max="5643" width="22" style="5" customWidth="1"/>
    <col min="5644" max="5644" width="11.85546875" style="5" customWidth="1"/>
    <col min="5645" max="5645" width="18" style="5" customWidth="1"/>
    <col min="5646" max="5646" width="15.140625" style="5" customWidth="1"/>
    <col min="5647" max="5647" width="7.28515625" style="5" customWidth="1"/>
    <col min="5648" max="5648" width="12.5703125" style="5" customWidth="1"/>
    <col min="5649" max="5649" width="13.140625" style="5" customWidth="1"/>
    <col min="5650" max="5650" width="15.42578125" style="5" customWidth="1"/>
    <col min="5651" max="5651" width="23.85546875" style="5" customWidth="1"/>
    <col min="5652" max="5652" width="42.42578125" style="5" customWidth="1"/>
    <col min="5653" max="5881" width="11.42578125" style="5"/>
    <col min="5882" max="5882" width="7.7109375" style="5" customWidth="1"/>
    <col min="5883" max="5883" width="17.28515625" style="5" customWidth="1"/>
    <col min="5884" max="5884" width="20.7109375" style="5" customWidth="1"/>
    <col min="5885" max="5885" width="24.7109375" style="5" customWidth="1"/>
    <col min="5886" max="5886" width="17.140625" style="5" bestFit="1" customWidth="1"/>
    <col min="5887" max="5887" width="13.42578125" style="5" customWidth="1"/>
    <col min="5888" max="5888" width="17.42578125" style="5" bestFit="1" customWidth="1"/>
    <col min="5889" max="5889" width="20.7109375" style="5" bestFit="1" customWidth="1"/>
    <col min="5890" max="5890" width="21.5703125" style="5" bestFit="1" customWidth="1"/>
    <col min="5891" max="5891" width="19.85546875" style="5" customWidth="1"/>
    <col min="5892" max="5892" width="45.28515625" style="5" customWidth="1"/>
    <col min="5893" max="5893" width="24.5703125" style="5" customWidth="1"/>
    <col min="5894" max="5894" width="18.28515625" style="5" bestFit="1" customWidth="1"/>
    <col min="5895" max="5895" width="15.140625" style="5" customWidth="1"/>
    <col min="5896" max="5896" width="14.5703125" style="5" customWidth="1"/>
    <col min="5897" max="5897" width="16.28515625" style="5" customWidth="1"/>
    <col min="5898" max="5898" width="17.85546875" style="5" customWidth="1"/>
    <col min="5899" max="5899" width="22" style="5" customWidth="1"/>
    <col min="5900" max="5900" width="11.85546875" style="5" customWidth="1"/>
    <col min="5901" max="5901" width="18" style="5" customWidth="1"/>
    <col min="5902" max="5902" width="15.140625" style="5" customWidth="1"/>
    <col min="5903" max="5903" width="7.28515625" style="5" customWidth="1"/>
    <col min="5904" max="5904" width="12.5703125" style="5" customWidth="1"/>
    <col min="5905" max="5905" width="13.140625" style="5" customWidth="1"/>
    <col min="5906" max="5906" width="15.42578125" style="5" customWidth="1"/>
    <col min="5907" max="5907" width="23.85546875" style="5" customWidth="1"/>
    <col min="5908" max="5908" width="42.42578125" style="5" customWidth="1"/>
    <col min="5909" max="6137" width="11.42578125" style="5"/>
    <col min="6138" max="6138" width="7.7109375" style="5" customWidth="1"/>
    <col min="6139" max="6139" width="17.28515625" style="5" customWidth="1"/>
    <col min="6140" max="6140" width="20.7109375" style="5" customWidth="1"/>
    <col min="6141" max="6141" width="24.7109375" style="5" customWidth="1"/>
    <col min="6142" max="6142" width="17.140625" style="5" bestFit="1" customWidth="1"/>
    <col min="6143" max="6143" width="13.42578125" style="5" customWidth="1"/>
    <col min="6144" max="6144" width="17.42578125" style="5" bestFit="1" customWidth="1"/>
    <col min="6145" max="6145" width="20.7109375" style="5" bestFit="1" customWidth="1"/>
    <col min="6146" max="6146" width="21.5703125" style="5" bestFit="1" customWidth="1"/>
    <col min="6147" max="6147" width="19.85546875" style="5" customWidth="1"/>
    <col min="6148" max="6148" width="45.28515625" style="5" customWidth="1"/>
    <col min="6149" max="6149" width="24.5703125" style="5" customWidth="1"/>
    <col min="6150" max="6150" width="18.28515625" style="5" bestFit="1" customWidth="1"/>
    <col min="6151" max="6151" width="15.140625" style="5" customWidth="1"/>
    <col min="6152" max="6152" width="14.5703125" style="5" customWidth="1"/>
    <col min="6153" max="6153" width="16.28515625" style="5" customWidth="1"/>
    <col min="6154" max="6154" width="17.85546875" style="5" customWidth="1"/>
    <col min="6155" max="6155" width="22" style="5" customWidth="1"/>
    <col min="6156" max="6156" width="11.85546875" style="5" customWidth="1"/>
    <col min="6157" max="6157" width="18" style="5" customWidth="1"/>
    <col min="6158" max="6158" width="15.140625" style="5" customWidth="1"/>
    <col min="6159" max="6159" width="7.28515625" style="5" customWidth="1"/>
    <col min="6160" max="6160" width="12.5703125" style="5" customWidth="1"/>
    <col min="6161" max="6161" width="13.140625" style="5" customWidth="1"/>
    <col min="6162" max="6162" width="15.42578125" style="5" customWidth="1"/>
    <col min="6163" max="6163" width="23.85546875" style="5" customWidth="1"/>
    <col min="6164" max="6164" width="42.42578125" style="5" customWidth="1"/>
    <col min="6165" max="6393" width="11.42578125" style="5"/>
    <col min="6394" max="6394" width="7.7109375" style="5" customWidth="1"/>
    <col min="6395" max="6395" width="17.28515625" style="5" customWidth="1"/>
    <col min="6396" max="6396" width="20.7109375" style="5" customWidth="1"/>
    <col min="6397" max="6397" width="24.7109375" style="5" customWidth="1"/>
    <col min="6398" max="6398" width="17.140625" style="5" bestFit="1" customWidth="1"/>
    <col min="6399" max="6399" width="13.42578125" style="5" customWidth="1"/>
    <col min="6400" max="6400" width="17.42578125" style="5" bestFit="1" customWidth="1"/>
    <col min="6401" max="6401" width="20.7109375" style="5" bestFit="1" customWidth="1"/>
    <col min="6402" max="6402" width="21.5703125" style="5" bestFit="1" customWidth="1"/>
    <col min="6403" max="6403" width="19.85546875" style="5" customWidth="1"/>
    <col min="6404" max="6404" width="45.28515625" style="5" customWidth="1"/>
    <col min="6405" max="6405" width="24.5703125" style="5" customWidth="1"/>
    <col min="6406" max="6406" width="18.28515625" style="5" bestFit="1" customWidth="1"/>
    <col min="6407" max="6407" width="15.140625" style="5" customWidth="1"/>
    <col min="6408" max="6408" width="14.5703125" style="5" customWidth="1"/>
    <col min="6409" max="6409" width="16.28515625" style="5" customWidth="1"/>
    <col min="6410" max="6410" width="17.85546875" style="5" customWidth="1"/>
    <col min="6411" max="6411" width="22" style="5" customWidth="1"/>
    <col min="6412" max="6412" width="11.85546875" style="5" customWidth="1"/>
    <col min="6413" max="6413" width="18" style="5" customWidth="1"/>
    <col min="6414" max="6414" width="15.140625" style="5" customWidth="1"/>
    <col min="6415" max="6415" width="7.28515625" style="5" customWidth="1"/>
    <col min="6416" max="6416" width="12.5703125" style="5" customWidth="1"/>
    <col min="6417" max="6417" width="13.140625" style="5" customWidth="1"/>
    <col min="6418" max="6418" width="15.42578125" style="5" customWidth="1"/>
    <col min="6419" max="6419" width="23.85546875" style="5" customWidth="1"/>
    <col min="6420" max="6420" width="42.42578125" style="5" customWidth="1"/>
    <col min="6421" max="6649" width="11.42578125" style="5"/>
    <col min="6650" max="6650" width="7.7109375" style="5" customWidth="1"/>
    <col min="6651" max="6651" width="17.28515625" style="5" customWidth="1"/>
    <col min="6652" max="6652" width="20.7109375" style="5" customWidth="1"/>
    <col min="6653" max="6653" width="24.7109375" style="5" customWidth="1"/>
    <col min="6654" max="6654" width="17.140625" style="5" bestFit="1" customWidth="1"/>
    <col min="6655" max="6655" width="13.42578125" style="5" customWidth="1"/>
    <col min="6656" max="6656" width="17.42578125" style="5" bestFit="1" customWidth="1"/>
    <col min="6657" max="6657" width="20.7109375" style="5" bestFit="1" customWidth="1"/>
    <col min="6658" max="6658" width="21.5703125" style="5" bestFit="1" customWidth="1"/>
    <col min="6659" max="6659" width="19.85546875" style="5" customWidth="1"/>
    <col min="6660" max="6660" width="45.28515625" style="5" customWidth="1"/>
    <col min="6661" max="6661" width="24.5703125" style="5" customWidth="1"/>
    <col min="6662" max="6662" width="18.28515625" style="5" bestFit="1" customWidth="1"/>
    <col min="6663" max="6663" width="15.140625" style="5" customWidth="1"/>
    <col min="6664" max="6664" width="14.5703125" style="5" customWidth="1"/>
    <col min="6665" max="6665" width="16.28515625" style="5" customWidth="1"/>
    <col min="6666" max="6666" width="17.85546875" style="5" customWidth="1"/>
    <col min="6667" max="6667" width="22" style="5" customWidth="1"/>
    <col min="6668" max="6668" width="11.85546875" style="5" customWidth="1"/>
    <col min="6669" max="6669" width="18" style="5" customWidth="1"/>
    <col min="6670" max="6670" width="15.140625" style="5" customWidth="1"/>
    <col min="6671" max="6671" width="7.28515625" style="5" customWidth="1"/>
    <col min="6672" max="6672" width="12.5703125" style="5" customWidth="1"/>
    <col min="6673" max="6673" width="13.140625" style="5" customWidth="1"/>
    <col min="6674" max="6674" width="15.42578125" style="5" customWidth="1"/>
    <col min="6675" max="6675" width="23.85546875" style="5" customWidth="1"/>
    <col min="6676" max="6676" width="42.42578125" style="5" customWidth="1"/>
    <col min="6677" max="6905" width="11.42578125" style="5"/>
    <col min="6906" max="6906" width="7.7109375" style="5" customWidth="1"/>
    <col min="6907" max="6907" width="17.28515625" style="5" customWidth="1"/>
    <col min="6908" max="6908" width="20.7109375" style="5" customWidth="1"/>
    <col min="6909" max="6909" width="24.7109375" style="5" customWidth="1"/>
    <col min="6910" max="6910" width="17.140625" style="5" bestFit="1" customWidth="1"/>
    <col min="6911" max="6911" width="13.42578125" style="5" customWidth="1"/>
    <col min="6912" max="6912" width="17.42578125" style="5" bestFit="1" customWidth="1"/>
    <col min="6913" max="6913" width="20.7109375" style="5" bestFit="1" customWidth="1"/>
    <col min="6914" max="6914" width="21.5703125" style="5" bestFit="1" customWidth="1"/>
    <col min="6915" max="6915" width="19.85546875" style="5" customWidth="1"/>
    <col min="6916" max="6916" width="45.28515625" style="5" customWidth="1"/>
    <col min="6917" max="6917" width="24.5703125" style="5" customWidth="1"/>
    <col min="6918" max="6918" width="18.28515625" style="5" bestFit="1" customWidth="1"/>
    <col min="6919" max="6919" width="15.140625" style="5" customWidth="1"/>
    <col min="6920" max="6920" width="14.5703125" style="5" customWidth="1"/>
    <col min="6921" max="6921" width="16.28515625" style="5" customWidth="1"/>
    <col min="6922" max="6922" width="17.85546875" style="5" customWidth="1"/>
    <col min="6923" max="6923" width="22" style="5" customWidth="1"/>
    <col min="6924" max="6924" width="11.85546875" style="5" customWidth="1"/>
    <col min="6925" max="6925" width="18" style="5" customWidth="1"/>
    <col min="6926" max="6926" width="15.140625" style="5" customWidth="1"/>
    <col min="6927" max="6927" width="7.28515625" style="5" customWidth="1"/>
    <col min="6928" max="6928" width="12.5703125" style="5" customWidth="1"/>
    <col min="6929" max="6929" width="13.140625" style="5" customWidth="1"/>
    <col min="6930" max="6930" width="15.42578125" style="5" customWidth="1"/>
    <col min="6931" max="6931" width="23.85546875" style="5" customWidth="1"/>
    <col min="6932" max="6932" width="42.42578125" style="5" customWidth="1"/>
    <col min="6933" max="7161" width="11.42578125" style="5"/>
    <col min="7162" max="7162" width="7.7109375" style="5" customWidth="1"/>
    <col min="7163" max="7163" width="17.28515625" style="5" customWidth="1"/>
    <col min="7164" max="7164" width="20.7109375" style="5" customWidth="1"/>
    <col min="7165" max="7165" width="24.7109375" style="5" customWidth="1"/>
    <col min="7166" max="7166" width="17.140625" style="5" bestFit="1" customWidth="1"/>
    <col min="7167" max="7167" width="13.42578125" style="5" customWidth="1"/>
    <col min="7168" max="7168" width="17.42578125" style="5" bestFit="1" customWidth="1"/>
    <col min="7169" max="7169" width="20.7109375" style="5" bestFit="1" customWidth="1"/>
    <col min="7170" max="7170" width="21.5703125" style="5" bestFit="1" customWidth="1"/>
    <col min="7171" max="7171" width="19.85546875" style="5" customWidth="1"/>
    <col min="7172" max="7172" width="45.28515625" style="5" customWidth="1"/>
    <col min="7173" max="7173" width="24.5703125" style="5" customWidth="1"/>
    <col min="7174" max="7174" width="18.28515625" style="5" bestFit="1" customWidth="1"/>
    <col min="7175" max="7175" width="15.140625" style="5" customWidth="1"/>
    <col min="7176" max="7176" width="14.5703125" style="5" customWidth="1"/>
    <col min="7177" max="7177" width="16.28515625" style="5" customWidth="1"/>
    <col min="7178" max="7178" width="17.85546875" style="5" customWidth="1"/>
    <col min="7179" max="7179" width="22" style="5" customWidth="1"/>
    <col min="7180" max="7180" width="11.85546875" style="5" customWidth="1"/>
    <col min="7181" max="7181" width="18" style="5" customWidth="1"/>
    <col min="7182" max="7182" width="15.140625" style="5" customWidth="1"/>
    <col min="7183" max="7183" width="7.28515625" style="5" customWidth="1"/>
    <col min="7184" max="7184" width="12.5703125" style="5" customWidth="1"/>
    <col min="7185" max="7185" width="13.140625" style="5" customWidth="1"/>
    <col min="7186" max="7186" width="15.42578125" style="5" customWidth="1"/>
    <col min="7187" max="7187" width="23.85546875" style="5" customWidth="1"/>
    <col min="7188" max="7188" width="42.42578125" style="5" customWidth="1"/>
    <col min="7189" max="7417" width="11.42578125" style="5"/>
    <col min="7418" max="7418" width="7.7109375" style="5" customWidth="1"/>
    <col min="7419" max="7419" width="17.28515625" style="5" customWidth="1"/>
    <col min="7420" max="7420" width="20.7109375" style="5" customWidth="1"/>
    <col min="7421" max="7421" width="24.7109375" style="5" customWidth="1"/>
    <col min="7422" max="7422" width="17.140625" style="5" bestFit="1" customWidth="1"/>
    <col min="7423" max="7423" width="13.42578125" style="5" customWidth="1"/>
    <col min="7424" max="7424" width="17.42578125" style="5" bestFit="1" customWidth="1"/>
    <col min="7425" max="7425" width="20.7109375" style="5" bestFit="1" customWidth="1"/>
    <col min="7426" max="7426" width="21.5703125" style="5" bestFit="1" customWidth="1"/>
    <col min="7427" max="7427" width="19.85546875" style="5" customWidth="1"/>
    <col min="7428" max="7428" width="45.28515625" style="5" customWidth="1"/>
    <col min="7429" max="7429" width="24.5703125" style="5" customWidth="1"/>
    <col min="7430" max="7430" width="18.28515625" style="5" bestFit="1" customWidth="1"/>
    <col min="7431" max="7431" width="15.140625" style="5" customWidth="1"/>
    <col min="7432" max="7432" width="14.5703125" style="5" customWidth="1"/>
    <col min="7433" max="7433" width="16.28515625" style="5" customWidth="1"/>
    <col min="7434" max="7434" width="17.85546875" style="5" customWidth="1"/>
    <col min="7435" max="7435" width="22" style="5" customWidth="1"/>
    <col min="7436" max="7436" width="11.85546875" style="5" customWidth="1"/>
    <col min="7437" max="7437" width="18" style="5" customWidth="1"/>
    <col min="7438" max="7438" width="15.140625" style="5" customWidth="1"/>
    <col min="7439" max="7439" width="7.28515625" style="5" customWidth="1"/>
    <col min="7440" max="7440" width="12.5703125" style="5" customWidth="1"/>
    <col min="7441" max="7441" width="13.140625" style="5" customWidth="1"/>
    <col min="7442" max="7442" width="15.42578125" style="5" customWidth="1"/>
    <col min="7443" max="7443" width="23.85546875" style="5" customWidth="1"/>
    <col min="7444" max="7444" width="42.42578125" style="5" customWidth="1"/>
    <col min="7445" max="7673" width="11.42578125" style="5"/>
    <col min="7674" max="7674" width="7.7109375" style="5" customWidth="1"/>
    <col min="7675" max="7675" width="17.28515625" style="5" customWidth="1"/>
    <col min="7676" max="7676" width="20.7109375" style="5" customWidth="1"/>
    <col min="7677" max="7677" width="24.7109375" style="5" customWidth="1"/>
    <col min="7678" max="7678" width="17.140625" style="5" bestFit="1" customWidth="1"/>
    <col min="7679" max="7679" width="13.42578125" style="5" customWidth="1"/>
    <col min="7680" max="7680" width="17.42578125" style="5" bestFit="1" customWidth="1"/>
    <col min="7681" max="7681" width="20.7109375" style="5" bestFit="1" customWidth="1"/>
    <col min="7682" max="7682" width="21.5703125" style="5" bestFit="1" customWidth="1"/>
    <col min="7683" max="7683" width="19.85546875" style="5" customWidth="1"/>
    <col min="7684" max="7684" width="45.28515625" style="5" customWidth="1"/>
    <col min="7685" max="7685" width="24.5703125" style="5" customWidth="1"/>
    <col min="7686" max="7686" width="18.28515625" style="5" bestFit="1" customWidth="1"/>
    <col min="7687" max="7687" width="15.140625" style="5" customWidth="1"/>
    <col min="7688" max="7688" width="14.5703125" style="5" customWidth="1"/>
    <col min="7689" max="7689" width="16.28515625" style="5" customWidth="1"/>
    <col min="7690" max="7690" width="17.85546875" style="5" customWidth="1"/>
    <col min="7691" max="7691" width="22" style="5" customWidth="1"/>
    <col min="7692" max="7692" width="11.85546875" style="5" customWidth="1"/>
    <col min="7693" max="7693" width="18" style="5" customWidth="1"/>
    <col min="7694" max="7694" width="15.140625" style="5" customWidth="1"/>
    <col min="7695" max="7695" width="7.28515625" style="5" customWidth="1"/>
    <col min="7696" max="7696" width="12.5703125" style="5" customWidth="1"/>
    <col min="7697" max="7697" width="13.140625" style="5" customWidth="1"/>
    <col min="7698" max="7698" width="15.42578125" style="5" customWidth="1"/>
    <col min="7699" max="7699" width="23.85546875" style="5" customWidth="1"/>
    <col min="7700" max="7700" width="42.42578125" style="5" customWidth="1"/>
    <col min="7701" max="7929" width="11.42578125" style="5"/>
    <col min="7930" max="7930" width="7.7109375" style="5" customWidth="1"/>
    <col min="7931" max="7931" width="17.28515625" style="5" customWidth="1"/>
    <col min="7932" max="7932" width="20.7109375" style="5" customWidth="1"/>
    <col min="7933" max="7933" width="24.7109375" style="5" customWidth="1"/>
    <col min="7934" max="7934" width="17.140625" style="5" bestFit="1" customWidth="1"/>
    <col min="7935" max="7935" width="13.42578125" style="5" customWidth="1"/>
    <col min="7936" max="7936" width="17.42578125" style="5" bestFit="1" customWidth="1"/>
    <col min="7937" max="7937" width="20.7109375" style="5" bestFit="1" customWidth="1"/>
    <col min="7938" max="7938" width="21.5703125" style="5" bestFit="1" customWidth="1"/>
    <col min="7939" max="7939" width="19.85546875" style="5" customWidth="1"/>
    <col min="7940" max="7940" width="45.28515625" style="5" customWidth="1"/>
    <col min="7941" max="7941" width="24.5703125" style="5" customWidth="1"/>
    <col min="7942" max="7942" width="18.28515625" style="5" bestFit="1" customWidth="1"/>
    <col min="7943" max="7943" width="15.140625" style="5" customWidth="1"/>
    <col min="7944" max="7944" width="14.5703125" style="5" customWidth="1"/>
    <col min="7945" max="7945" width="16.28515625" style="5" customWidth="1"/>
    <col min="7946" max="7946" width="17.85546875" style="5" customWidth="1"/>
    <col min="7947" max="7947" width="22" style="5" customWidth="1"/>
    <col min="7948" max="7948" width="11.85546875" style="5" customWidth="1"/>
    <col min="7949" max="7949" width="18" style="5" customWidth="1"/>
    <col min="7950" max="7950" width="15.140625" style="5" customWidth="1"/>
    <col min="7951" max="7951" width="7.28515625" style="5" customWidth="1"/>
    <col min="7952" max="7952" width="12.5703125" style="5" customWidth="1"/>
    <col min="7953" max="7953" width="13.140625" style="5" customWidth="1"/>
    <col min="7954" max="7954" width="15.42578125" style="5" customWidth="1"/>
    <col min="7955" max="7955" width="23.85546875" style="5" customWidth="1"/>
    <col min="7956" max="7956" width="42.42578125" style="5" customWidth="1"/>
    <col min="7957" max="8185" width="11.42578125" style="5"/>
    <col min="8186" max="8186" width="7.7109375" style="5" customWidth="1"/>
    <col min="8187" max="8187" width="17.28515625" style="5" customWidth="1"/>
    <col min="8188" max="8188" width="20.7109375" style="5" customWidth="1"/>
    <col min="8189" max="8189" width="24.7109375" style="5" customWidth="1"/>
    <col min="8190" max="8190" width="17.140625" style="5" bestFit="1" customWidth="1"/>
    <col min="8191" max="8191" width="13.42578125" style="5" customWidth="1"/>
    <col min="8192" max="8192" width="17.42578125" style="5" bestFit="1" customWidth="1"/>
    <col min="8193" max="8193" width="20.7109375" style="5" bestFit="1" customWidth="1"/>
    <col min="8194" max="8194" width="21.5703125" style="5" bestFit="1" customWidth="1"/>
    <col min="8195" max="8195" width="19.85546875" style="5" customWidth="1"/>
    <col min="8196" max="8196" width="45.28515625" style="5" customWidth="1"/>
    <col min="8197" max="8197" width="24.5703125" style="5" customWidth="1"/>
    <col min="8198" max="8198" width="18.28515625" style="5" bestFit="1" customWidth="1"/>
    <col min="8199" max="8199" width="15.140625" style="5" customWidth="1"/>
    <col min="8200" max="8200" width="14.5703125" style="5" customWidth="1"/>
    <col min="8201" max="8201" width="16.28515625" style="5" customWidth="1"/>
    <col min="8202" max="8202" width="17.85546875" style="5" customWidth="1"/>
    <col min="8203" max="8203" width="22" style="5" customWidth="1"/>
    <col min="8204" max="8204" width="11.85546875" style="5" customWidth="1"/>
    <col min="8205" max="8205" width="18" style="5" customWidth="1"/>
    <col min="8206" max="8206" width="15.140625" style="5" customWidth="1"/>
    <col min="8207" max="8207" width="7.28515625" style="5" customWidth="1"/>
    <col min="8208" max="8208" width="12.5703125" style="5" customWidth="1"/>
    <col min="8209" max="8209" width="13.140625" style="5" customWidth="1"/>
    <col min="8210" max="8210" width="15.42578125" style="5" customWidth="1"/>
    <col min="8211" max="8211" width="23.85546875" style="5" customWidth="1"/>
    <col min="8212" max="8212" width="42.42578125" style="5" customWidth="1"/>
    <col min="8213" max="8441" width="11.42578125" style="5"/>
    <col min="8442" max="8442" width="7.7109375" style="5" customWidth="1"/>
    <col min="8443" max="8443" width="17.28515625" style="5" customWidth="1"/>
    <col min="8444" max="8444" width="20.7109375" style="5" customWidth="1"/>
    <col min="8445" max="8445" width="24.7109375" style="5" customWidth="1"/>
    <col min="8446" max="8446" width="17.140625" style="5" bestFit="1" customWidth="1"/>
    <col min="8447" max="8447" width="13.42578125" style="5" customWidth="1"/>
    <col min="8448" max="8448" width="17.42578125" style="5" bestFit="1" customWidth="1"/>
    <col min="8449" max="8449" width="20.7109375" style="5" bestFit="1" customWidth="1"/>
    <col min="8450" max="8450" width="21.5703125" style="5" bestFit="1" customWidth="1"/>
    <col min="8451" max="8451" width="19.85546875" style="5" customWidth="1"/>
    <col min="8452" max="8452" width="45.28515625" style="5" customWidth="1"/>
    <col min="8453" max="8453" width="24.5703125" style="5" customWidth="1"/>
    <col min="8454" max="8454" width="18.28515625" style="5" bestFit="1" customWidth="1"/>
    <col min="8455" max="8455" width="15.140625" style="5" customWidth="1"/>
    <col min="8456" max="8456" width="14.5703125" style="5" customWidth="1"/>
    <col min="8457" max="8457" width="16.28515625" style="5" customWidth="1"/>
    <col min="8458" max="8458" width="17.85546875" style="5" customWidth="1"/>
    <col min="8459" max="8459" width="22" style="5" customWidth="1"/>
    <col min="8460" max="8460" width="11.85546875" style="5" customWidth="1"/>
    <col min="8461" max="8461" width="18" style="5" customWidth="1"/>
    <col min="8462" max="8462" width="15.140625" style="5" customWidth="1"/>
    <col min="8463" max="8463" width="7.28515625" style="5" customWidth="1"/>
    <col min="8464" max="8464" width="12.5703125" style="5" customWidth="1"/>
    <col min="8465" max="8465" width="13.140625" style="5" customWidth="1"/>
    <col min="8466" max="8466" width="15.42578125" style="5" customWidth="1"/>
    <col min="8467" max="8467" width="23.85546875" style="5" customWidth="1"/>
    <col min="8468" max="8468" width="42.42578125" style="5" customWidth="1"/>
    <col min="8469" max="8697" width="11.42578125" style="5"/>
    <col min="8698" max="8698" width="7.7109375" style="5" customWidth="1"/>
    <col min="8699" max="8699" width="17.28515625" style="5" customWidth="1"/>
    <col min="8700" max="8700" width="20.7109375" style="5" customWidth="1"/>
    <col min="8701" max="8701" width="24.7109375" style="5" customWidth="1"/>
    <col min="8702" max="8702" width="17.140625" style="5" bestFit="1" customWidth="1"/>
    <col min="8703" max="8703" width="13.42578125" style="5" customWidth="1"/>
    <col min="8704" max="8704" width="17.42578125" style="5" bestFit="1" customWidth="1"/>
    <col min="8705" max="8705" width="20.7109375" style="5" bestFit="1" customWidth="1"/>
    <col min="8706" max="8706" width="21.5703125" style="5" bestFit="1" customWidth="1"/>
    <col min="8707" max="8707" width="19.85546875" style="5" customWidth="1"/>
    <col min="8708" max="8708" width="45.28515625" style="5" customWidth="1"/>
    <col min="8709" max="8709" width="24.5703125" style="5" customWidth="1"/>
    <col min="8710" max="8710" width="18.28515625" style="5" bestFit="1" customWidth="1"/>
    <col min="8711" max="8711" width="15.140625" style="5" customWidth="1"/>
    <col min="8712" max="8712" width="14.5703125" style="5" customWidth="1"/>
    <col min="8713" max="8713" width="16.28515625" style="5" customWidth="1"/>
    <col min="8714" max="8714" width="17.85546875" style="5" customWidth="1"/>
    <col min="8715" max="8715" width="22" style="5" customWidth="1"/>
    <col min="8716" max="8716" width="11.85546875" style="5" customWidth="1"/>
    <col min="8717" max="8717" width="18" style="5" customWidth="1"/>
    <col min="8718" max="8718" width="15.140625" style="5" customWidth="1"/>
    <col min="8719" max="8719" width="7.28515625" style="5" customWidth="1"/>
    <col min="8720" max="8720" width="12.5703125" style="5" customWidth="1"/>
    <col min="8721" max="8721" width="13.140625" style="5" customWidth="1"/>
    <col min="8722" max="8722" width="15.42578125" style="5" customWidth="1"/>
    <col min="8723" max="8723" width="23.85546875" style="5" customWidth="1"/>
    <col min="8724" max="8724" width="42.42578125" style="5" customWidth="1"/>
    <col min="8725" max="8953" width="11.42578125" style="5"/>
    <col min="8954" max="8954" width="7.7109375" style="5" customWidth="1"/>
    <col min="8955" max="8955" width="17.28515625" style="5" customWidth="1"/>
    <col min="8956" max="8956" width="20.7109375" style="5" customWidth="1"/>
    <col min="8957" max="8957" width="24.7109375" style="5" customWidth="1"/>
    <col min="8958" max="8958" width="17.140625" style="5" bestFit="1" customWidth="1"/>
    <col min="8959" max="8959" width="13.42578125" style="5" customWidth="1"/>
    <col min="8960" max="8960" width="17.42578125" style="5" bestFit="1" customWidth="1"/>
    <col min="8961" max="8961" width="20.7109375" style="5" bestFit="1" customWidth="1"/>
    <col min="8962" max="8962" width="21.5703125" style="5" bestFit="1" customWidth="1"/>
    <col min="8963" max="8963" width="19.85546875" style="5" customWidth="1"/>
    <col min="8964" max="8964" width="45.28515625" style="5" customWidth="1"/>
    <col min="8965" max="8965" width="24.5703125" style="5" customWidth="1"/>
    <col min="8966" max="8966" width="18.28515625" style="5" bestFit="1" customWidth="1"/>
    <col min="8967" max="8967" width="15.140625" style="5" customWidth="1"/>
    <col min="8968" max="8968" width="14.5703125" style="5" customWidth="1"/>
    <col min="8969" max="8969" width="16.28515625" style="5" customWidth="1"/>
    <col min="8970" max="8970" width="17.85546875" style="5" customWidth="1"/>
    <col min="8971" max="8971" width="22" style="5" customWidth="1"/>
    <col min="8972" max="8972" width="11.85546875" style="5" customWidth="1"/>
    <col min="8973" max="8973" width="18" style="5" customWidth="1"/>
    <col min="8974" max="8974" width="15.140625" style="5" customWidth="1"/>
    <col min="8975" max="8975" width="7.28515625" style="5" customWidth="1"/>
    <col min="8976" max="8976" width="12.5703125" style="5" customWidth="1"/>
    <col min="8977" max="8977" width="13.140625" style="5" customWidth="1"/>
    <col min="8978" max="8978" width="15.42578125" style="5" customWidth="1"/>
    <col min="8979" max="8979" width="23.85546875" style="5" customWidth="1"/>
    <col min="8980" max="8980" width="42.42578125" style="5" customWidth="1"/>
    <col min="8981" max="9209" width="11.42578125" style="5"/>
    <col min="9210" max="9210" width="7.7109375" style="5" customWidth="1"/>
    <col min="9211" max="9211" width="17.28515625" style="5" customWidth="1"/>
    <col min="9212" max="9212" width="20.7109375" style="5" customWidth="1"/>
    <col min="9213" max="9213" width="24.7109375" style="5" customWidth="1"/>
    <col min="9214" max="9214" width="17.140625" style="5" bestFit="1" customWidth="1"/>
    <col min="9215" max="9215" width="13.42578125" style="5" customWidth="1"/>
    <col min="9216" max="9216" width="17.42578125" style="5" bestFit="1" customWidth="1"/>
    <col min="9217" max="9217" width="20.7109375" style="5" bestFit="1" customWidth="1"/>
    <col min="9218" max="9218" width="21.5703125" style="5" bestFit="1" customWidth="1"/>
    <col min="9219" max="9219" width="19.85546875" style="5" customWidth="1"/>
    <col min="9220" max="9220" width="45.28515625" style="5" customWidth="1"/>
    <col min="9221" max="9221" width="24.5703125" style="5" customWidth="1"/>
    <col min="9222" max="9222" width="18.28515625" style="5" bestFit="1" customWidth="1"/>
    <col min="9223" max="9223" width="15.140625" style="5" customWidth="1"/>
    <col min="9224" max="9224" width="14.5703125" style="5" customWidth="1"/>
    <col min="9225" max="9225" width="16.28515625" style="5" customWidth="1"/>
    <col min="9226" max="9226" width="17.85546875" style="5" customWidth="1"/>
    <col min="9227" max="9227" width="22" style="5" customWidth="1"/>
    <col min="9228" max="9228" width="11.85546875" style="5" customWidth="1"/>
    <col min="9229" max="9229" width="18" style="5" customWidth="1"/>
    <col min="9230" max="9230" width="15.140625" style="5" customWidth="1"/>
    <col min="9231" max="9231" width="7.28515625" style="5" customWidth="1"/>
    <col min="9232" max="9232" width="12.5703125" style="5" customWidth="1"/>
    <col min="9233" max="9233" width="13.140625" style="5" customWidth="1"/>
    <col min="9234" max="9234" width="15.42578125" style="5" customWidth="1"/>
    <col min="9235" max="9235" width="23.85546875" style="5" customWidth="1"/>
    <col min="9236" max="9236" width="42.42578125" style="5" customWidth="1"/>
    <col min="9237" max="9465" width="11.42578125" style="5"/>
    <col min="9466" max="9466" width="7.7109375" style="5" customWidth="1"/>
    <col min="9467" max="9467" width="17.28515625" style="5" customWidth="1"/>
    <col min="9468" max="9468" width="20.7109375" style="5" customWidth="1"/>
    <col min="9469" max="9469" width="24.7109375" style="5" customWidth="1"/>
    <col min="9470" max="9470" width="17.140625" style="5" bestFit="1" customWidth="1"/>
    <col min="9471" max="9471" width="13.42578125" style="5" customWidth="1"/>
    <col min="9472" max="9472" width="17.42578125" style="5" bestFit="1" customWidth="1"/>
    <col min="9473" max="9473" width="20.7109375" style="5" bestFit="1" customWidth="1"/>
    <col min="9474" max="9474" width="21.5703125" style="5" bestFit="1" customWidth="1"/>
    <col min="9475" max="9475" width="19.85546875" style="5" customWidth="1"/>
    <col min="9476" max="9476" width="45.28515625" style="5" customWidth="1"/>
    <col min="9477" max="9477" width="24.5703125" style="5" customWidth="1"/>
    <col min="9478" max="9478" width="18.28515625" style="5" bestFit="1" customWidth="1"/>
    <col min="9479" max="9479" width="15.140625" style="5" customWidth="1"/>
    <col min="9480" max="9480" width="14.5703125" style="5" customWidth="1"/>
    <col min="9481" max="9481" width="16.28515625" style="5" customWidth="1"/>
    <col min="9482" max="9482" width="17.85546875" style="5" customWidth="1"/>
    <col min="9483" max="9483" width="22" style="5" customWidth="1"/>
    <col min="9484" max="9484" width="11.85546875" style="5" customWidth="1"/>
    <col min="9485" max="9485" width="18" style="5" customWidth="1"/>
    <col min="9486" max="9486" width="15.140625" style="5" customWidth="1"/>
    <col min="9487" max="9487" width="7.28515625" style="5" customWidth="1"/>
    <col min="9488" max="9488" width="12.5703125" style="5" customWidth="1"/>
    <col min="9489" max="9489" width="13.140625" style="5" customWidth="1"/>
    <col min="9490" max="9490" width="15.42578125" style="5" customWidth="1"/>
    <col min="9491" max="9491" width="23.85546875" style="5" customWidth="1"/>
    <col min="9492" max="9492" width="42.42578125" style="5" customWidth="1"/>
    <col min="9493" max="9721" width="11.42578125" style="5"/>
    <col min="9722" max="9722" width="7.7109375" style="5" customWidth="1"/>
    <col min="9723" max="9723" width="17.28515625" style="5" customWidth="1"/>
    <col min="9724" max="9724" width="20.7109375" style="5" customWidth="1"/>
    <col min="9725" max="9725" width="24.7109375" style="5" customWidth="1"/>
    <col min="9726" max="9726" width="17.140625" style="5" bestFit="1" customWidth="1"/>
    <col min="9727" max="9727" width="13.42578125" style="5" customWidth="1"/>
    <col min="9728" max="9728" width="17.42578125" style="5" bestFit="1" customWidth="1"/>
    <col min="9729" max="9729" width="20.7109375" style="5" bestFit="1" customWidth="1"/>
    <col min="9730" max="9730" width="21.5703125" style="5" bestFit="1" customWidth="1"/>
    <col min="9731" max="9731" width="19.85546875" style="5" customWidth="1"/>
    <col min="9732" max="9732" width="45.28515625" style="5" customWidth="1"/>
    <col min="9733" max="9733" width="24.5703125" style="5" customWidth="1"/>
    <col min="9734" max="9734" width="18.28515625" style="5" bestFit="1" customWidth="1"/>
    <col min="9735" max="9735" width="15.140625" style="5" customWidth="1"/>
    <col min="9736" max="9736" width="14.5703125" style="5" customWidth="1"/>
    <col min="9737" max="9737" width="16.28515625" style="5" customWidth="1"/>
    <col min="9738" max="9738" width="17.85546875" style="5" customWidth="1"/>
    <col min="9739" max="9739" width="22" style="5" customWidth="1"/>
    <col min="9740" max="9740" width="11.85546875" style="5" customWidth="1"/>
    <col min="9741" max="9741" width="18" style="5" customWidth="1"/>
    <col min="9742" max="9742" width="15.140625" style="5" customWidth="1"/>
    <col min="9743" max="9743" width="7.28515625" style="5" customWidth="1"/>
    <col min="9744" max="9744" width="12.5703125" style="5" customWidth="1"/>
    <col min="9745" max="9745" width="13.140625" style="5" customWidth="1"/>
    <col min="9746" max="9746" width="15.42578125" style="5" customWidth="1"/>
    <col min="9747" max="9747" width="23.85546875" style="5" customWidth="1"/>
    <col min="9748" max="9748" width="42.42578125" style="5" customWidth="1"/>
    <col min="9749" max="9977" width="11.42578125" style="5"/>
    <col min="9978" max="9978" width="7.7109375" style="5" customWidth="1"/>
    <col min="9979" max="9979" width="17.28515625" style="5" customWidth="1"/>
    <col min="9980" max="9980" width="20.7109375" style="5" customWidth="1"/>
    <col min="9981" max="9981" width="24.7109375" style="5" customWidth="1"/>
    <col min="9982" max="9982" width="17.140625" style="5" bestFit="1" customWidth="1"/>
    <col min="9983" max="9983" width="13.42578125" style="5" customWidth="1"/>
    <col min="9984" max="9984" width="17.42578125" style="5" bestFit="1" customWidth="1"/>
    <col min="9985" max="9985" width="20.7109375" style="5" bestFit="1" customWidth="1"/>
    <col min="9986" max="9986" width="21.5703125" style="5" bestFit="1" customWidth="1"/>
    <col min="9987" max="9987" width="19.85546875" style="5" customWidth="1"/>
    <col min="9988" max="9988" width="45.28515625" style="5" customWidth="1"/>
    <col min="9989" max="9989" width="24.5703125" style="5" customWidth="1"/>
    <col min="9990" max="9990" width="18.28515625" style="5" bestFit="1" customWidth="1"/>
    <col min="9991" max="9991" width="15.140625" style="5" customWidth="1"/>
    <col min="9992" max="9992" width="14.5703125" style="5" customWidth="1"/>
    <col min="9993" max="9993" width="16.28515625" style="5" customWidth="1"/>
    <col min="9994" max="9994" width="17.85546875" style="5" customWidth="1"/>
    <col min="9995" max="9995" width="22" style="5" customWidth="1"/>
    <col min="9996" max="9996" width="11.85546875" style="5" customWidth="1"/>
    <col min="9997" max="9997" width="18" style="5" customWidth="1"/>
    <col min="9998" max="9998" width="15.140625" style="5" customWidth="1"/>
    <col min="9999" max="9999" width="7.28515625" style="5" customWidth="1"/>
    <col min="10000" max="10000" width="12.5703125" style="5" customWidth="1"/>
    <col min="10001" max="10001" width="13.140625" style="5" customWidth="1"/>
    <col min="10002" max="10002" width="15.42578125" style="5" customWidth="1"/>
    <col min="10003" max="10003" width="23.85546875" style="5" customWidth="1"/>
    <col min="10004" max="10004" width="42.42578125" style="5" customWidth="1"/>
    <col min="10005" max="10233" width="11.42578125" style="5"/>
    <col min="10234" max="10234" width="7.7109375" style="5" customWidth="1"/>
    <col min="10235" max="10235" width="17.28515625" style="5" customWidth="1"/>
    <col min="10236" max="10236" width="20.7109375" style="5" customWidth="1"/>
    <col min="10237" max="10237" width="24.7109375" style="5" customWidth="1"/>
    <col min="10238" max="10238" width="17.140625" style="5" bestFit="1" customWidth="1"/>
    <col min="10239" max="10239" width="13.42578125" style="5" customWidth="1"/>
    <col min="10240" max="10240" width="17.42578125" style="5" bestFit="1" customWidth="1"/>
    <col min="10241" max="10241" width="20.7109375" style="5" bestFit="1" customWidth="1"/>
    <col min="10242" max="10242" width="21.5703125" style="5" bestFit="1" customWidth="1"/>
    <col min="10243" max="10243" width="19.85546875" style="5" customWidth="1"/>
    <col min="10244" max="10244" width="45.28515625" style="5" customWidth="1"/>
    <col min="10245" max="10245" width="24.5703125" style="5" customWidth="1"/>
    <col min="10246" max="10246" width="18.28515625" style="5" bestFit="1" customWidth="1"/>
    <col min="10247" max="10247" width="15.140625" style="5" customWidth="1"/>
    <col min="10248" max="10248" width="14.5703125" style="5" customWidth="1"/>
    <col min="10249" max="10249" width="16.28515625" style="5" customWidth="1"/>
    <col min="10250" max="10250" width="17.85546875" style="5" customWidth="1"/>
    <col min="10251" max="10251" width="22" style="5" customWidth="1"/>
    <col min="10252" max="10252" width="11.85546875" style="5" customWidth="1"/>
    <col min="10253" max="10253" width="18" style="5" customWidth="1"/>
    <col min="10254" max="10254" width="15.140625" style="5" customWidth="1"/>
    <col min="10255" max="10255" width="7.28515625" style="5" customWidth="1"/>
    <col min="10256" max="10256" width="12.5703125" style="5" customWidth="1"/>
    <col min="10257" max="10257" width="13.140625" style="5" customWidth="1"/>
    <col min="10258" max="10258" width="15.42578125" style="5" customWidth="1"/>
    <col min="10259" max="10259" width="23.85546875" style="5" customWidth="1"/>
    <col min="10260" max="10260" width="42.42578125" style="5" customWidth="1"/>
    <col min="10261" max="10489" width="11.42578125" style="5"/>
    <col min="10490" max="10490" width="7.7109375" style="5" customWidth="1"/>
    <col min="10491" max="10491" width="17.28515625" style="5" customWidth="1"/>
    <col min="10492" max="10492" width="20.7109375" style="5" customWidth="1"/>
    <col min="10493" max="10493" width="24.7109375" style="5" customWidth="1"/>
    <col min="10494" max="10494" width="17.140625" style="5" bestFit="1" customWidth="1"/>
    <col min="10495" max="10495" width="13.42578125" style="5" customWidth="1"/>
    <col min="10496" max="10496" width="17.42578125" style="5" bestFit="1" customWidth="1"/>
    <col min="10497" max="10497" width="20.7109375" style="5" bestFit="1" customWidth="1"/>
    <col min="10498" max="10498" width="21.5703125" style="5" bestFit="1" customWidth="1"/>
    <col min="10499" max="10499" width="19.85546875" style="5" customWidth="1"/>
    <col min="10500" max="10500" width="45.28515625" style="5" customWidth="1"/>
    <col min="10501" max="10501" width="24.5703125" style="5" customWidth="1"/>
    <col min="10502" max="10502" width="18.28515625" style="5" bestFit="1" customWidth="1"/>
    <col min="10503" max="10503" width="15.140625" style="5" customWidth="1"/>
    <col min="10504" max="10504" width="14.5703125" style="5" customWidth="1"/>
    <col min="10505" max="10505" width="16.28515625" style="5" customWidth="1"/>
    <col min="10506" max="10506" width="17.85546875" style="5" customWidth="1"/>
    <col min="10507" max="10507" width="22" style="5" customWidth="1"/>
    <col min="10508" max="10508" width="11.85546875" style="5" customWidth="1"/>
    <col min="10509" max="10509" width="18" style="5" customWidth="1"/>
    <col min="10510" max="10510" width="15.140625" style="5" customWidth="1"/>
    <col min="10511" max="10511" width="7.28515625" style="5" customWidth="1"/>
    <col min="10512" max="10512" width="12.5703125" style="5" customWidth="1"/>
    <col min="10513" max="10513" width="13.140625" style="5" customWidth="1"/>
    <col min="10514" max="10514" width="15.42578125" style="5" customWidth="1"/>
    <col min="10515" max="10515" width="23.85546875" style="5" customWidth="1"/>
    <col min="10516" max="10516" width="42.42578125" style="5" customWidth="1"/>
    <col min="10517" max="10745" width="11.42578125" style="5"/>
    <col min="10746" max="10746" width="7.7109375" style="5" customWidth="1"/>
    <col min="10747" max="10747" width="17.28515625" style="5" customWidth="1"/>
    <col min="10748" max="10748" width="20.7109375" style="5" customWidth="1"/>
    <col min="10749" max="10749" width="24.7109375" style="5" customWidth="1"/>
    <col min="10750" max="10750" width="17.140625" style="5" bestFit="1" customWidth="1"/>
    <col min="10751" max="10751" width="13.42578125" style="5" customWidth="1"/>
    <col min="10752" max="10752" width="17.42578125" style="5" bestFit="1" customWidth="1"/>
    <col min="10753" max="10753" width="20.7109375" style="5" bestFit="1" customWidth="1"/>
    <col min="10754" max="10754" width="21.5703125" style="5" bestFit="1" customWidth="1"/>
    <col min="10755" max="10755" width="19.85546875" style="5" customWidth="1"/>
    <col min="10756" max="10756" width="45.28515625" style="5" customWidth="1"/>
    <col min="10757" max="10757" width="24.5703125" style="5" customWidth="1"/>
    <col min="10758" max="10758" width="18.28515625" style="5" bestFit="1" customWidth="1"/>
    <col min="10759" max="10759" width="15.140625" style="5" customWidth="1"/>
    <col min="10760" max="10760" width="14.5703125" style="5" customWidth="1"/>
    <col min="10761" max="10761" width="16.28515625" style="5" customWidth="1"/>
    <col min="10762" max="10762" width="17.85546875" style="5" customWidth="1"/>
    <col min="10763" max="10763" width="22" style="5" customWidth="1"/>
    <col min="10764" max="10764" width="11.85546875" style="5" customWidth="1"/>
    <col min="10765" max="10765" width="18" style="5" customWidth="1"/>
    <col min="10766" max="10766" width="15.140625" style="5" customWidth="1"/>
    <col min="10767" max="10767" width="7.28515625" style="5" customWidth="1"/>
    <col min="10768" max="10768" width="12.5703125" style="5" customWidth="1"/>
    <col min="10769" max="10769" width="13.140625" style="5" customWidth="1"/>
    <col min="10770" max="10770" width="15.42578125" style="5" customWidth="1"/>
    <col min="10771" max="10771" width="23.85546875" style="5" customWidth="1"/>
    <col min="10772" max="10772" width="42.42578125" style="5" customWidth="1"/>
    <col min="10773" max="11001" width="11.42578125" style="5"/>
    <col min="11002" max="11002" width="7.7109375" style="5" customWidth="1"/>
    <col min="11003" max="11003" width="17.28515625" style="5" customWidth="1"/>
    <col min="11004" max="11004" width="20.7109375" style="5" customWidth="1"/>
    <col min="11005" max="11005" width="24.7109375" style="5" customWidth="1"/>
    <col min="11006" max="11006" width="17.140625" style="5" bestFit="1" customWidth="1"/>
    <col min="11007" max="11007" width="13.42578125" style="5" customWidth="1"/>
    <col min="11008" max="11008" width="17.42578125" style="5" bestFit="1" customWidth="1"/>
    <col min="11009" max="11009" width="20.7109375" style="5" bestFit="1" customWidth="1"/>
    <col min="11010" max="11010" width="21.5703125" style="5" bestFit="1" customWidth="1"/>
    <col min="11011" max="11011" width="19.85546875" style="5" customWidth="1"/>
    <col min="11012" max="11012" width="45.28515625" style="5" customWidth="1"/>
    <col min="11013" max="11013" width="24.5703125" style="5" customWidth="1"/>
    <col min="11014" max="11014" width="18.28515625" style="5" bestFit="1" customWidth="1"/>
    <col min="11015" max="11015" width="15.140625" style="5" customWidth="1"/>
    <col min="11016" max="11016" width="14.5703125" style="5" customWidth="1"/>
    <col min="11017" max="11017" width="16.28515625" style="5" customWidth="1"/>
    <col min="11018" max="11018" width="17.85546875" style="5" customWidth="1"/>
    <col min="11019" max="11019" width="22" style="5" customWidth="1"/>
    <col min="11020" max="11020" width="11.85546875" style="5" customWidth="1"/>
    <col min="11021" max="11021" width="18" style="5" customWidth="1"/>
    <col min="11022" max="11022" width="15.140625" style="5" customWidth="1"/>
    <col min="11023" max="11023" width="7.28515625" style="5" customWidth="1"/>
    <col min="11024" max="11024" width="12.5703125" style="5" customWidth="1"/>
    <col min="11025" max="11025" width="13.140625" style="5" customWidth="1"/>
    <col min="11026" max="11026" width="15.42578125" style="5" customWidth="1"/>
    <col min="11027" max="11027" width="23.85546875" style="5" customWidth="1"/>
    <col min="11028" max="11028" width="42.42578125" style="5" customWidth="1"/>
    <col min="11029" max="11257" width="11.42578125" style="5"/>
    <col min="11258" max="11258" width="7.7109375" style="5" customWidth="1"/>
    <col min="11259" max="11259" width="17.28515625" style="5" customWidth="1"/>
    <col min="11260" max="11260" width="20.7109375" style="5" customWidth="1"/>
    <col min="11261" max="11261" width="24.7109375" style="5" customWidth="1"/>
    <col min="11262" max="11262" width="17.140625" style="5" bestFit="1" customWidth="1"/>
    <col min="11263" max="11263" width="13.42578125" style="5" customWidth="1"/>
    <col min="11264" max="11264" width="17.42578125" style="5" bestFit="1" customWidth="1"/>
    <col min="11265" max="11265" width="20.7109375" style="5" bestFit="1" customWidth="1"/>
    <col min="11266" max="11266" width="21.5703125" style="5" bestFit="1" customWidth="1"/>
    <col min="11267" max="11267" width="19.85546875" style="5" customWidth="1"/>
    <col min="11268" max="11268" width="45.28515625" style="5" customWidth="1"/>
    <col min="11269" max="11269" width="24.5703125" style="5" customWidth="1"/>
    <col min="11270" max="11270" width="18.28515625" style="5" bestFit="1" customWidth="1"/>
    <col min="11271" max="11271" width="15.140625" style="5" customWidth="1"/>
    <col min="11272" max="11272" width="14.5703125" style="5" customWidth="1"/>
    <col min="11273" max="11273" width="16.28515625" style="5" customWidth="1"/>
    <col min="11274" max="11274" width="17.85546875" style="5" customWidth="1"/>
    <col min="11275" max="11275" width="22" style="5" customWidth="1"/>
    <col min="11276" max="11276" width="11.85546875" style="5" customWidth="1"/>
    <col min="11277" max="11277" width="18" style="5" customWidth="1"/>
    <col min="11278" max="11278" width="15.140625" style="5" customWidth="1"/>
    <col min="11279" max="11279" width="7.28515625" style="5" customWidth="1"/>
    <col min="11280" max="11280" width="12.5703125" style="5" customWidth="1"/>
    <col min="11281" max="11281" width="13.140625" style="5" customWidth="1"/>
    <col min="11282" max="11282" width="15.42578125" style="5" customWidth="1"/>
    <col min="11283" max="11283" width="23.85546875" style="5" customWidth="1"/>
    <col min="11284" max="11284" width="42.42578125" style="5" customWidth="1"/>
    <col min="11285" max="11513" width="11.42578125" style="5"/>
    <col min="11514" max="11514" width="7.7109375" style="5" customWidth="1"/>
    <col min="11515" max="11515" width="17.28515625" style="5" customWidth="1"/>
    <col min="11516" max="11516" width="20.7109375" style="5" customWidth="1"/>
    <col min="11517" max="11517" width="24.7109375" style="5" customWidth="1"/>
    <col min="11518" max="11518" width="17.140625" style="5" bestFit="1" customWidth="1"/>
    <col min="11519" max="11519" width="13.42578125" style="5" customWidth="1"/>
    <col min="11520" max="11520" width="17.42578125" style="5" bestFit="1" customWidth="1"/>
    <col min="11521" max="11521" width="20.7109375" style="5" bestFit="1" customWidth="1"/>
    <col min="11522" max="11522" width="21.5703125" style="5" bestFit="1" customWidth="1"/>
    <col min="11523" max="11523" width="19.85546875" style="5" customWidth="1"/>
    <col min="11524" max="11524" width="45.28515625" style="5" customWidth="1"/>
    <col min="11525" max="11525" width="24.5703125" style="5" customWidth="1"/>
    <col min="11526" max="11526" width="18.28515625" style="5" bestFit="1" customWidth="1"/>
    <col min="11527" max="11527" width="15.140625" style="5" customWidth="1"/>
    <col min="11528" max="11528" width="14.5703125" style="5" customWidth="1"/>
    <col min="11529" max="11529" width="16.28515625" style="5" customWidth="1"/>
    <col min="11530" max="11530" width="17.85546875" style="5" customWidth="1"/>
    <col min="11531" max="11531" width="22" style="5" customWidth="1"/>
    <col min="11532" max="11532" width="11.85546875" style="5" customWidth="1"/>
    <col min="11533" max="11533" width="18" style="5" customWidth="1"/>
    <col min="11534" max="11534" width="15.140625" style="5" customWidth="1"/>
    <col min="11535" max="11535" width="7.28515625" style="5" customWidth="1"/>
    <col min="11536" max="11536" width="12.5703125" style="5" customWidth="1"/>
    <col min="11537" max="11537" width="13.140625" style="5" customWidth="1"/>
    <col min="11538" max="11538" width="15.42578125" style="5" customWidth="1"/>
    <col min="11539" max="11539" width="23.85546875" style="5" customWidth="1"/>
    <col min="11540" max="11540" width="42.42578125" style="5" customWidth="1"/>
    <col min="11541" max="11769" width="11.42578125" style="5"/>
    <col min="11770" max="11770" width="7.7109375" style="5" customWidth="1"/>
    <col min="11771" max="11771" width="17.28515625" style="5" customWidth="1"/>
    <col min="11772" max="11772" width="20.7109375" style="5" customWidth="1"/>
    <col min="11773" max="11773" width="24.7109375" style="5" customWidth="1"/>
    <col min="11774" max="11774" width="17.140625" style="5" bestFit="1" customWidth="1"/>
    <col min="11775" max="11775" width="13.42578125" style="5" customWidth="1"/>
    <col min="11776" max="11776" width="17.42578125" style="5" bestFit="1" customWidth="1"/>
    <col min="11777" max="11777" width="20.7109375" style="5" bestFit="1" customWidth="1"/>
    <col min="11778" max="11778" width="21.5703125" style="5" bestFit="1" customWidth="1"/>
    <col min="11779" max="11779" width="19.85546875" style="5" customWidth="1"/>
    <col min="11780" max="11780" width="45.28515625" style="5" customWidth="1"/>
    <col min="11781" max="11781" width="24.5703125" style="5" customWidth="1"/>
    <col min="11782" max="11782" width="18.28515625" style="5" bestFit="1" customWidth="1"/>
    <col min="11783" max="11783" width="15.140625" style="5" customWidth="1"/>
    <col min="11784" max="11784" width="14.5703125" style="5" customWidth="1"/>
    <col min="11785" max="11785" width="16.28515625" style="5" customWidth="1"/>
    <col min="11786" max="11786" width="17.85546875" style="5" customWidth="1"/>
    <col min="11787" max="11787" width="22" style="5" customWidth="1"/>
    <col min="11788" max="11788" width="11.85546875" style="5" customWidth="1"/>
    <col min="11789" max="11789" width="18" style="5" customWidth="1"/>
    <col min="11790" max="11790" width="15.140625" style="5" customWidth="1"/>
    <col min="11791" max="11791" width="7.28515625" style="5" customWidth="1"/>
    <col min="11792" max="11792" width="12.5703125" style="5" customWidth="1"/>
    <col min="11793" max="11793" width="13.140625" style="5" customWidth="1"/>
    <col min="11794" max="11794" width="15.42578125" style="5" customWidth="1"/>
    <col min="11795" max="11795" width="23.85546875" style="5" customWidth="1"/>
    <col min="11796" max="11796" width="42.42578125" style="5" customWidth="1"/>
    <col min="11797" max="12025" width="11.42578125" style="5"/>
    <col min="12026" max="12026" width="7.7109375" style="5" customWidth="1"/>
    <col min="12027" max="12027" width="17.28515625" style="5" customWidth="1"/>
    <col min="12028" max="12028" width="20.7109375" style="5" customWidth="1"/>
    <col min="12029" max="12029" width="24.7109375" style="5" customWidth="1"/>
    <col min="12030" max="12030" width="17.140625" style="5" bestFit="1" customWidth="1"/>
    <col min="12031" max="12031" width="13.42578125" style="5" customWidth="1"/>
    <col min="12032" max="12032" width="17.42578125" style="5" bestFit="1" customWidth="1"/>
    <col min="12033" max="12033" width="20.7109375" style="5" bestFit="1" customWidth="1"/>
    <col min="12034" max="12034" width="21.5703125" style="5" bestFit="1" customWidth="1"/>
    <col min="12035" max="12035" width="19.85546875" style="5" customWidth="1"/>
    <col min="12036" max="12036" width="45.28515625" style="5" customWidth="1"/>
    <col min="12037" max="12037" width="24.5703125" style="5" customWidth="1"/>
    <col min="12038" max="12038" width="18.28515625" style="5" bestFit="1" customWidth="1"/>
    <col min="12039" max="12039" width="15.140625" style="5" customWidth="1"/>
    <col min="12040" max="12040" width="14.5703125" style="5" customWidth="1"/>
    <col min="12041" max="12041" width="16.28515625" style="5" customWidth="1"/>
    <col min="12042" max="12042" width="17.85546875" style="5" customWidth="1"/>
    <col min="12043" max="12043" width="22" style="5" customWidth="1"/>
    <col min="12044" max="12044" width="11.85546875" style="5" customWidth="1"/>
    <col min="12045" max="12045" width="18" style="5" customWidth="1"/>
    <col min="12046" max="12046" width="15.140625" style="5" customWidth="1"/>
    <col min="12047" max="12047" width="7.28515625" style="5" customWidth="1"/>
    <col min="12048" max="12048" width="12.5703125" style="5" customWidth="1"/>
    <col min="12049" max="12049" width="13.140625" style="5" customWidth="1"/>
    <col min="12050" max="12050" width="15.42578125" style="5" customWidth="1"/>
    <col min="12051" max="12051" width="23.85546875" style="5" customWidth="1"/>
    <col min="12052" max="12052" width="42.42578125" style="5" customWidth="1"/>
    <col min="12053" max="12281" width="11.42578125" style="5"/>
    <col min="12282" max="12282" width="7.7109375" style="5" customWidth="1"/>
    <col min="12283" max="12283" width="17.28515625" style="5" customWidth="1"/>
    <col min="12284" max="12284" width="20.7109375" style="5" customWidth="1"/>
    <col min="12285" max="12285" width="24.7109375" style="5" customWidth="1"/>
    <col min="12286" max="12286" width="17.140625" style="5" bestFit="1" customWidth="1"/>
    <col min="12287" max="12287" width="13.42578125" style="5" customWidth="1"/>
    <col min="12288" max="12288" width="17.42578125" style="5" bestFit="1" customWidth="1"/>
    <col min="12289" max="12289" width="20.7109375" style="5" bestFit="1" customWidth="1"/>
    <col min="12290" max="12290" width="21.5703125" style="5" bestFit="1" customWidth="1"/>
    <col min="12291" max="12291" width="19.85546875" style="5" customWidth="1"/>
    <col min="12292" max="12292" width="45.28515625" style="5" customWidth="1"/>
    <col min="12293" max="12293" width="24.5703125" style="5" customWidth="1"/>
    <col min="12294" max="12294" width="18.28515625" style="5" bestFit="1" customWidth="1"/>
    <col min="12295" max="12295" width="15.140625" style="5" customWidth="1"/>
    <col min="12296" max="12296" width="14.5703125" style="5" customWidth="1"/>
    <col min="12297" max="12297" width="16.28515625" style="5" customWidth="1"/>
    <col min="12298" max="12298" width="17.85546875" style="5" customWidth="1"/>
    <col min="12299" max="12299" width="22" style="5" customWidth="1"/>
    <col min="12300" max="12300" width="11.85546875" style="5" customWidth="1"/>
    <col min="12301" max="12301" width="18" style="5" customWidth="1"/>
    <col min="12302" max="12302" width="15.140625" style="5" customWidth="1"/>
    <col min="12303" max="12303" width="7.28515625" style="5" customWidth="1"/>
    <col min="12304" max="12304" width="12.5703125" style="5" customWidth="1"/>
    <col min="12305" max="12305" width="13.140625" style="5" customWidth="1"/>
    <col min="12306" max="12306" width="15.42578125" style="5" customWidth="1"/>
    <col min="12307" max="12307" width="23.85546875" style="5" customWidth="1"/>
    <col min="12308" max="12308" width="42.42578125" style="5" customWidth="1"/>
    <col min="12309" max="12537" width="11.42578125" style="5"/>
    <col min="12538" max="12538" width="7.7109375" style="5" customWidth="1"/>
    <col min="12539" max="12539" width="17.28515625" style="5" customWidth="1"/>
    <col min="12540" max="12540" width="20.7109375" style="5" customWidth="1"/>
    <col min="12541" max="12541" width="24.7109375" style="5" customWidth="1"/>
    <col min="12542" max="12542" width="17.140625" style="5" bestFit="1" customWidth="1"/>
    <col min="12543" max="12543" width="13.42578125" style="5" customWidth="1"/>
    <col min="12544" max="12544" width="17.42578125" style="5" bestFit="1" customWidth="1"/>
    <col min="12545" max="12545" width="20.7109375" style="5" bestFit="1" customWidth="1"/>
    <col min="12546" max="12546" width="21.5703125" style="5" bestFit="1" customWidth="1"/>
    <col min="12547" max="12547" width="19.85546875" style="5" customWidth="1"/>
    <col min="12548" max="12548" width="45.28515625" style="5" customWidth="1"/>
    <col min="12549" max="12549" width="24.5703125" style="5" customWidth="1"/>
    <col min="12550" max="12550" width="18.28515625" style="5" bestFit="1" customWidth="1"/>
    <col min="12551" max="12551" width="15.140625" style="5" customWidth="1"/>
    <col min="12552" max="12552" width="14.5703125" style="5" customWidth="1"/>
    <col min="12553" max="12553" width="16.28515625" style="5" customWidth="1"/>
    <col min="12554" max="12554" width="17.85546875" style="5" customWidth="1"/>
    <col min="12555" max="12555" width="22" style="5" customWidth="1"/>
    <col min="12556" max="12556" width="11.85546875" style="5" customWidth="1"/>
    <col min="12557" max="12557" width="18" style="5" customWidth="1"/>
    <col min="12558" max="12558" width="15.140625" style="5" customWidth="1"/>
    <col min="12559" max="12559" width="7.28515625" style="5" customWidth="1"/>
    <col min="12560" max="12560" width="12.5703125" style="5" customWidth="1"/>
    <col min="12561" max="12561" width="13.140625" style="5" customWidth="1"/>
    <col min="12562" max="12562" width="15.42578125" style="5" customWidth="1"/>
    <col min="12563" max="12563" width="23.85546875" style="5" customWidth="1"/>
    <col min="12564" max="12564" width="42.42578125" style="5" customWidth="1"/>
    <col min="12565" max="12793" width="11.42578125" style="5"/>
    <col min="12794" max="12794" width="7.7109375" style="5" customWidth="1"/>
    <col min="12795" max="12795" width="17.28515625" style="5" customWidth="1"/>
    <col min="12796" max="12796" width="20.7109375" style="5" customWidth="1"/>
    <col min="12797" max="12797" width="24.7109375" style="5" customWidth="1"/>
    <col min="12798" max="12798" width="17.140625" style="5" bestFit="1" customWidth="1"/>
    <col min="12799" max="12799" width="13.42578125" style="5" customWidth="1"/>
    <col min="12800" max="12800" width="17.42578125" style="5" bestFit="1" customWidth="1"/>
    <col min="12801" max="12801" width="20.7109375" style="5" bestFit="1" customWidth="1"/>
    <col min="12802" max="12802" width="21.5703125" style="5" bestFit="1" customWidth="1"/>
    <col min="12803" max="12803" width="19.85546875" style="5" customWidth="1"/>
    <col min="12804" max="12804" width="45.28515625" style="5" customWidth="1"/>
    <col min="12805" max="12805" width="24.5703125" style="5" customWidth="1"/>
    <col min="12806" max="12806" width="18.28515625" style="5" bestFit="1" customWidth="1"/>
    <col min="12807" max="12807" width="15.140625" style="5" customWidth="1"/>
    <col min="12808" max="12808" width="14.5703125" style="5" customWidth="1"/>
    <col min="12809" max="12809" width="16.28515625" style="5" customWidth="1"/>
    <col min="12810" max="12810" width="17.85546875" style="5" customWidth="1"/>
    <col min="12811" max="12811" width="22" style="5" customWidth="1"/>
    <col min="12812" max="12812" width="11.85546875" style="5" customWidth="1"/>
    <col min="12813" max="12813" width="18" style="5" customWidth="1"/>
    <col min="12814" max="12814" width="15.140625" style="5" customWidth="1"/>
    <col min="12815" max="12815" width="7.28515625" style="5" customWidth="1"/>
    <col min="12816" max="12816" width="12.5703125" style="5" customWidth="1"/>
    <col min="12817" max="12817" width="13.140625" style="5" customWidth="1"/>
    <col min="12818" max="12818" width="15.42578125" style="5" customWidth="1"/>
    <col min="12819" max="12819" width="23.85546875" style="5" customWidth="1"/>
    <col min="12820" max="12820" width="42.42578125" style="5" customWidth="1"/>
    <col min="12821" max="13049" width="11.42578125" style="5"/>
    <col min="13050" max="13050" width="7.7109375" style="5" customWidth="1"/>
    <col min="13051" max="13051" width="17.28515625" style="5" customWidth="1"/>
    <col min="13052" max="13052" width="20.7109375" style="5" customWidth="1"/>
    <col min="13053" max="13053" width="24.7109375" style="5" customWidth="1"/>
    <col min="13054" max="13054" width="17.140625" style="5" bestFit="1" customWidth="1"/>
    <col min="13055" max="13055" width="13.42578125" style="5" customWidth="1"/>
    <col min="13056" max="13056" width="17.42578125" style="5" bestFit="1" customWidth="1"/>
    <col min="13057" max="13057" width="20.7109375" style="5" bestFit="1" customWidth="1"/>
    <col min="13058" max="13058" width="21.5703125" style="5" bestFit="1" customWidth="1"/>
    <col min="13059" max="13059" width="19.85546875" style="5" customWidth="1"/>
    <col min="13060" max="13060" width="45.28515625" style="5" customWidth="1"/>
    <col min="13061" max="13061" width="24.5703125" style="5" customWidth="1"/>
    <col min="13062" max="13062" width="18.28515625" style="5" bestFit="1" customWidth="1"/>
    <col min="13063" max="13063" width="15.140625" style="5" customWidth="1"/>
    <col min="13064" max="13064" width="14.5703125" style="5" customWidth="1"/>
    <col min="13065" max="13065" width="16.28515625" style="5" customWidth="1"/>
    <col min="13066" max="13066" width="17.85546875" style="5" customWidth="1"/>
    <col min="13067" max="13067" width="22" style="5" customWidth="1"/>
    <col min="13068" max="13068" width="11.85546875" style="5" customWidth="1"/>
    <col min="13069" max="13069" width="18" style="5" customWidth="1"/>
    <col min="13070" max="13070" width="15.140625" style="5" customWidth="1"/>
    <col min="13071" max="13071" width="7.28515625" style="5" customWidth="1"/>
    <col min="13072" max="13072" width="12.5703125" style="5" customWidth="1"/>
    <col min="13073" max="13073" width="13.140625" style="5" customWidth="1"/>
    <col min="13074" max="13074" width="15.42578125" style="5" customWidth="1"/>
    <col min="13075" max="13075" width="23.85546875" style="5" customWidth="1"/>
    <col min="13076" max="13076" width="42.42578125" style="5" customWidth="1"/>
    <col min="13077" max="13305" width="11.42578125" style="5"/>
    <col min="13306" max="13306" width="7.7109375" style="5" customWidth="1"/>
    <col min="13307" max="13307" width="17.28515625" style="5" customWidth="1"/>
    <col min="13308" max="13308" width="20.7109375" style="5" customWidth="1"/>
    <col min="13309" max="13309" width="24.7109375" style="5" customWidth="1"/>
    <col min="13310" max="13310" width="17.140625" style="5" bestFit="1" customWidth="1"/>
    <col min="13311" max="13311" width="13.42578125" style="5" customWidth="1"/>
    <col min="13312" max="13312" width="17.42578125" style="5" bestFit="1" customWidth="1"/>
    <col min="13313" max="13313" width="20.7109375" style="5" bestFit="1" customWidth="1"/>
    <col min="13314" max="13314" width="21.5703125" style="5" bestFit="1" customWidth="1"/>
    <col min="13315" max="13315" width="19.85546875" style="5" customWidth="1"/>
    <col min="13316" max="13316" width="45.28515625" style="5" customWidth="1"/>
    <col min="13317" max="13317" width="24.5703125" style="5" customWidth="1"/>
    <col min="13318" max="13318" width="18.28515625" style="5" bestFit="1" customWidth="1"/>
    <col min="13319" max="13319" width="15.140625" style="5" customWidth="1"/>
    <col min="13320" max="13320" width="14.5703125" style="5" customWidth="1"/>
    <col min="13321" max="13321" width="16.28515625" style="5" customWidth="1"/>
    <col min="13322" max="13322" width="17.85546875" style="5" customWidth="1"/>
    <col min="13323" max="13323" width="22" style="5" customWidth="1"/>
    <col min="13324" max="13324" width="11.85546875" style="5" customWidth="1"/>
    <col min="13325" max="13325" width="18" style="5" customWidth="1"/>
    <col min="13326" max="13326" width="15.140625" style="5" customWidth="1"/>
    <col min="13327" max="13327" width="7.28515625" style="5" customWidth="1"/>
    <col min="13328" max="13328" width="12.5703125" style="5" customWidth="1"/>
    <col min="13329" max="13329" width="13.140625" style="5" customWidth="1"/>
    <col min="13330" max="13330" width="15.42578125" style="5" customWidth="1"/>
    <col min="13331" max="13331" width="23.85546875" style="5" customWidth="1"/>
    <col min="13332" max="13332" width="42.42578125" style="5" customWidth="1"/>
    <col min="13333" max="13561" width="11.42578125" style="5"/>
    <col min="13562" max="13562" width="7.7109375" style="5" customWidth="1"/>
    <col min="13563" max="13563" width="17.28515625" style="5" customWidth="1"/>
    <col min="13564" max="13564" width="20.7109375" style="5" customWidth="1"/>
    <col min="13565" max="13565" width="24.7109375" style="5" customWidth="1"/>
    <col min="13566" max="13566" width="17.140625" style="5" bestFit="1" customWidth="1"/>
    <col min="13567" max="13567" width="13.42578125" style="5" customWidth="1"/>
    <col min="13568" max="13568" width="17.42578125" style="5" bestFit="1" customWidth="1"/>
    <col min="13569" max="13569" width="20.7109375" style="5" bestFit="1" customWidth="1"/>
    <col min="13570" max="13570" width="21.5703125" style="5" bestFit="1" customWidth="1"/>
    <col min="13571" max="13571" width="19.85546875" style="5" customWidth="1"/>
    <col min="13572" max="13572" width="45.28515625" style="5" customWidth="1"/>
    <col min="13573" max="13573" width="24.5703125" style="5" customWidth="1"/>
    <col min="13574" max="13574" width="18.28515625" style="5" bestFit="1" customWidth="1"/>
    <col min="13575" max="13575" width="15.140625" style="5" customWidth="1"/>
    <col min="13576" max="13576" width="14.5703125" style="5" customWidth="1"/>
    <col min="13577" max="13577" width="16.28515625" style="5" customWidth="1"/>
    <col min="13578" max="13578" width="17.85546875" style="5" customWidth="1"/>
    <col min="13579" max="13579" width="22" style="5" customWidth="1"/>
    <col min="13580" max="13580" width="11.85546875" style="5" customWidth="1"/>
    <col min="13581" max="13581" width="18" style="5" customWidth="1"/>
    <col min="13582" max="13582" width="15.140625" style="5" customWidth="1"/>
    <col min="13583" max="13583" width="7.28515625" style="5" customWidth="1"/>
    <col min="13584" max="13584" width="12.5703125" style="5" customWidth="1"/>
    <col min="13585" max="13585" width="13.140625" style="5" customWidth="1"/>
    <col min="13586" max="13586" width="15.42578125" style="5" customWidth="1"/>
    <col min="13587" max="13587" width="23.85546875" style="5" customWidth="1"/>
    <col min="13588" max="13588" width="42.42578125" style="5" customWidth="1"/>
    <col min="13589" max="13817" width="11.42578125" style="5"/>
    <col min="13818" max="13818" width="7.7109375" style="5" customWidth="1"/>
    <col min="13819" max="13819" width="17.28515625" style="5" customWidth="1"/>
    <col min="13820" max="13820" width="20.7109375" style="5" customWidth="1"/>
    <col min="13821" max="13821" width="24.7109375" style="5" customWidth="1"/>
    <col min="13822" max="13822" width="17.140625" style="5" bestFit="1" customWidth="1"/>
    <col min="13823" max="13823" width="13.42578125" style="5" customWidth="1"/>
    <col min="13824" max="13824" width="17.42578125" style="5" bestFit="1" customWidth="1"/>
    <col min="13825" max="13825" width="20.7109375" style="5" bestFit="1" customWidth="1"/>
    <col min="13826" max="13826" width="21.5703125" style="5" bestFit="1" customWidth="1"/>
    <col min="13827" max="13827" width="19.85546875" style="5" customWidth="1"/>
    <col min="13828" max="13828" width="45.28515625" style="5" customWidth="1"/>
    <col min="13829" max="13829" width="24.5703125" style="5" customWidth="1"/>
    <col min="13830" max="13830" width="18.28515625" style="5" bestFit="1" customWidth="1"/>
    <col min="13831" max="13831" width="15.140625" style="5" customWidth="1"/>
    <col min="13832" max="13832" width="14.5703125" style="5" customWidth="1"/>
    <col min="13833" max="13833" width="16.28515625" style="5" customWidth="1"/>
    <col min="13834" max="13834" width="17.85546875" style="5" customWidth="1"/>
    <col min="13835" max="13835" width="22" style="5" customWidth="1"/>
    <col min="13836" max="13836" width="11.85546875" style="5" customWidth="1"/>
    <col min="13837" max="13837" width="18" style="5" customWidth="1"/>
    <col min="13838" max="13838" width="15.140625" style="5" customWidth="1"/>
    <col min="13839" max="13839" width="7.28515625" style="5" customWidth="1"/>
    <col min="13840" max="13840" width="12.5703125" style="5" customWidth="1"/>
    <col min="13841" max="13841" width="13.140625" style="5" customWidth="1"/>
    <col min="13842" max="13842" width="15.42578125" style="5" customWidth="1"/>
    <col min="13843" max="13843" width="23.85546875" style="5" customWidth="1"/>
    <col min="13844" max="13844" width="42.42578125" style="5" customWidth="1"/>
    <col min="13845" max="14073" width="11.42578125" style="5"/>
    <col min="14074" max="14074" width="7.7109375" style="5" customWidth="1"/>
    <col min="14075" max="14075" width="17.28515625" style="5" customWidth="1"/>
    <col min="14076" max="14076" width="20.7109375" style="5" customWidth="1"/>
    <col min="14077" max="14077" width="24.7109375" style="5" customWidth="1"/>
    <col min="14078" max="14078" width="17.140625" style="5" bestFit="1" customWidth="1"/>
    <col min="14079" max="14079" width="13.42578125" style="5" customWidth="1"/>
    <col min="14080" max="14080" width="17.42578125" style="5" bestFit="1" customWidth="1"/>
    <col min="14081" max="14081" width="20.7109375" style="5" bestFit="1" customWidth="1"/>
    <col min="14082" max="14082" width="21.5703125" style="5" bestFit="1" customWidth="1"/>
    <col min="14083" max="14083" width="19.85546875" style="5" customWidth="1"/>
    <col min="14084" max="14084" width="45.28515625" style="5" customWidth="1"/>
    <col min="14085" max="14085" width="24.5703125" style="5" customWidth="1"/>
    <col min="14086" max="14086" width="18.28515625" style="5" bestFit="1" customWidth="1"/>
    <col min="14087" max="14087" width="15.140625" style="5" customWidth="1"/>
    <col min="14088" max="14088" width="14.5703125" style="5" customWidth="1"/>
    <col min="14089" max="14089" width="16.28515625" style="5" customWidth="1"/>
    <col min="14090" max="14090" width="17.85546875" style="5" customWidth="1"/>
    <col min="14091" max="14091" width="22" style="5" customWidth="1"/>
    <col min="14092" max="14092" width="11.85546875" style="5" customWidth="1"/>
    <col min="14093" max="14093" width="18" style="5" customWidth="1"/>
    <col min="14094" max="14094" width="15.140625" style="5" customWidth="1"/>
    <col min="14095" max="14095" width="7.28515625" style="5" customWidth="1"/>
    <col min="14096" max="14096" width="12.5703125" style="5" customWidth="1"/>
    <col min="14097" max="14097" width="13.140625" style="5" customWidth="1"/>
    <col min="14098" max="14098" width="15.42578125" style="5" customWidth="1"/>
    <col min="14099" max="14099" width="23.85546875" style="5" customWidth="1"/>
    <col min="14100" max="14100" width="42.42578125" style="5" customWidth="1"/>
    <col min="14101" max="14329" width="11.42578125" style="5"/>
    <col min="14330" max="14330" width="7.7109375" style="5" customWidth="1"/>
    <col min="14331" max="14331" width="17.28515625" style="5" customWidth="1"/>
    <col min="14332" max="14332" width="20.7109375" style="5" customWidth="1"/>
    <col min="14333" max="14333" width="24.7109375" style="5" customWidth="1"/>
    <col min="14334" max="14334" width="17.140625" style="5" bestFit="1" customWidth="1"/>
    <col min="14335" max="14335" width="13.42578125" style="5" customWidth="1"/>
    <col min="14336" max="14336" width="17.42578125" style="5" bestFit="1" customWidth="1"/>
    <col min="14337" max="14337" width="20.7109375" style="5" bestFit="1" customWidth="1"/>
    <col min="14338" max="14338" width="21.5703125" style="5" bestFit="1" customWidth="1"/>
    <col min="14339" max="14339" width="19.85546875" style="5" customWidth="1"/>
    <col min="14340" max="14340" width="45.28515625" style="5" customWidth="1"/>
    <col min="14341" max="14341" width="24.5703125" style="5" customWidth="1"/>
    <col min="14342" max="14342" width="18.28515625" style="5" bestFit="1" customWidth="1"/>
    <col min="14343" max="14343" width="15.140625" style="5" customWidth="1"/>
    <col min="14344" max="14344" width="14.5703125" style="5" customWidth="1"/>
    <col min="14345" max="14345" width="16.28515625" style="5" customWidth="1"/>
    <col min="14346" max="14346" width="17.85546875" style="5" customWidth="1"/>
    <col min="14347" max="14347" width="22" style="5" customWidth="1"/>
    <col min="14348" max="14348" width="11.85546875" style="5" customWidth="1"/>
    <col min="14349" max="14349" width="18" style="5" customWidth="1"/>
    <col min="14350" max="14350" width="15.140625" style="5" customWidth="1"/>
    <col min="14351" max="14351" width="7.28515625" style="5" customWidth="1"/>
    <col min="14352" max="14352" width="12.5703125" style="5" customWidth="1"/>
    <col min="14353" max="14353" width="13.140625" style="5" customWidth="1"/>
    <col min="14354" max="14354" width="15.42578125" style="5" customWidth="1"/>
    <col min="14355" max="14355" width="23.85546875" style="5" customWidth="1"/>
    <col min="14356" max="14356" width="42.42578125" style="5" customWidth="1"/>
    <col min="14357" max="14585" width="11.42578125" style="5"/>
    <col min="14586" max="14586" width="7.7109375" style="5" customWidth="1"/>
    <col min="14587" max="14587" width="17.28515625" style="5" customWidth="1"/>
    <col min="14588" max="14588" width="20.7109375" style="5" customWidth="1"/>
    <col min="14589" max="14589" width="24.7109375" style="5" customWidth="1"/>
    <col min="14590" max="14590" width="17.140625" style="5" bestFit="1" customWidth="1"/>
    <col min="14591" max="14591" width="13.42578125" style="5" customWidth="1"/>
    <col min="14592" max="14592" width="17.42578125" style="5" bestFit="1" customWidth="1"/>
    <col min="14593" max="14593" width="20.7109375" style="5" bestFit="1" customWidth="1"/>
    <col min="14594" max="14594" width="21.5703125" style="5" bestFit="1" customWidth="1"/>
    <col min="14595" max="14595" width="19.85546875" style="5" customWidth="1"/>
    <col min="14596" max="14596" width="45.28515625" style="5" customWidth="1"/>
    <col min="14597" max="14597" width="24.5703125" style="5" customWidth="1"/>
    <col min="14598" max="14598" width="18.28515625" style="5" bestFit="1" customWidth="1"/>
    <col min="14599" max="14599" width="15.140625" style="5" customWidth="1"/>
    <col min="14600" max="14600" width="14.5703125" style="5" customWidth="1"/>
    <col min="14601" max="14601" width="16.28515625" style="5" customWidth="1"/>
    <col min="14602" max="14602" width="17.85546875" style="5" customWidth="1"/>
    <col min="14603" max="14603" width="22" style="5" customWidth="1"/>
    <col min="14604" max="14604" width="11.85546875" style="5" customWidth="1"/>
    <col min="14605" max="14605" width="18" style="5" customWidth="1"/>
    <col min="14606" max="14606" width="15.140625" style="5" customWidth="1"/>
    <col min="14607" max="14607" width="7.28515625" style="5" customWidth="1"/>
    <col min="14608" max="14608" width="12.5703125" style="5" customWidth="1"/>
    <col min="14609" max="14609" width="13.140625" style="5" customWidth="1"/>
    <col min="14610" max="14610" width="15.42578125" style="5" customWidth="1"/>
    <col min="14611" max="14611" width="23.85546875" style="5" customWidth="1"/>
    <col min="14612" max="14612" width="42.42578125" style="5" customWidth="1"/>
    <col min="14613" max="14841" width="11.42578125" style="5"/>
    <col min="14842" max="14842" width="7.7109375" style="5" customWidth="1"/>
    <col min="14843" max="14843" width="17.28515625" style="5" customWidth="1"/>
    <col min="14844" max="14844" width="20.7109375" style="5" customWidth="1"/>
    <col min="14845" max="14845" width="24.7109375" style="5" customWidth="1"/>
    <col min="14846" max="14846" width="17.140625" style="5" bestFit="1" customWidth="1"/>
    <col min="14847" max="14847" width="13.42578125" style="5" customWidth="1"/>
    <col min="14848" max="14848" width="17.42578125" style="5" bestFit="1" customWidth="1"/>
    <col min="14849" max="14849" width="20.7109375" style="5" bestFit="1" customWidth="1"/>
    <col min="14850" max="14850" width="21.5703125" style="5" bestFit="1" customWidth="1"/>
    <col min="14851" max="14851" width="19.85546875" style="5" customWidth="1"/>
    <col min="14852" max="14852" width="45.28515625" style="5" customWidth="1"/>
    <col min="14853" max="14853" width="24.5703125" style="5" customWidth="1"/>
    <col min="14854" max="14854" width="18.28515625" style="5" bestFit="1" customWidth="1"/>
    <col min="14855" max="14855" width="15.140625" style="5" customWidth="1"/>
    <col min="14856" max="14856" width="14.5703125" style="5" customWidth="1"/>
    <col min="14857" max="14857" width="16.28515625" style="5" customWidth="1"/>
    <col min="14858" max="14858" width="17.85546875" style="5" customWidth="1"/>
    <col min="14859" max="14859" width="22" style="5" customWidth="1"/>
    <col min="14860" max="14860" width="11.85546875" style="5" customWidth="1"/>
    <col min="14861" max="14861" width="18" style="5" customWidth="1"/>
    <col min="14862" max="14862" width="15.140625" style="5" customWidth="1"/>
    <col min="14863" max="14863" width="7.28515625" style="5" customWidth="1"/>
    <col min="14864" max="14864" width="12.5703125" style="5" customWidth="1"/>
    <col min="14865" max="14865" width="13.140625" style="5" customWidth="1"/>
    <col min="14866" max="14866" width="15.42578125" style="5" customWidth="1"/>
    <col min="14867" max="14867" width="23.85546875" style="5" customWidth="1"/>
    <col min="14868" max="14868" width="42.42578125" style="5" customWidth="1"/>
    <col min="14869" max="15097" width="11.42578125" style="5"/>
    <col min="15098" max="15098" width="7.7109375" style="5" customWidth="1"/>
    <col min="15099" max="15099" width="17.28515625" style="5" customWidth="1"/>
    <col min="15100" max="15100" width="20.7109375" style="5" customWidth="1"/>
    <col min="15101" max="15101" width="24.7109375" style="5" customWidth="1"/>
    <col min="15102" max="15102" width="17.140625" style="5" bestFit="1" customWidth="1"/>
    <col min="15103" max="15103" width="13.42578125" style="5" customWidth="1"/>
    <col min="15104" max="15104" width="17.42578125" style="5" bestFit="1" customWidth="1"/>
    <col min="15105" max="15105" width="20.7109375" style="5" bestFit="1" customWidth="1"/>
    <col min="15106" max="15106" width="21.5703125" style="5" bestFit="1" customWidth="1"/>
    <col min="15107" max="15107" width="19.85546875" style="5" customWidth="1"/>
    <col min="15108" max="15108" width="45.28515625" style="5" customWidth="1"/>
    <col min="15109" max="15109" width="24.5703125" style="5" customWidth="1"/>
    <col min="15110" max="15110" width="18.28515625" style="5" bestFit="1" customWidth="1"/>
    <col min="15111" max="15111" width="15.140625" style="5" customWidth="1"/>
    <col min="15112" max="15112" width="14.5703125" style="5" customWidth="1"/>
    <col min="15113" max="15113" width="16.28515625" style="5" customWidth="1"/>
    <col min="15114" max="15114" width="17.85546875" style="5" customWidth="1"/>
    <col min="15115" max="15115" width="22" style="5" customWidth="1"/>
    <col min="15116" max="15116" width="11.85546875" style="5" customWidth="1"/>
    <col min="15117" max="15117" width="18" style="5" customWidth="1"/>
    <col min="15118" max="15118" width="15.140625" style="5" customWidth="1"/>
    <col min="15119" max="15119" width="7.28515625" style="5" customWidth="1"/>
    <col min="15120" max="15120" width="12.5703125" style="5" customWidth="1"/>
    <col min="15121" max="15121" width="13.140625" style="5" customWidth="1"/>
    <col min="15122" max="15122" width="15.42578125" style="5" customWidth="1"/>
    <col min="15123" max="15123" width="23.85546875" style="5" customWidth="1"/>
    <col min="15124" max="15124" width="42.42578125" style="5" customWidth="1"/>
    <col min="15125" max="15353" width="11.42578125" style="5"/>
    <col min="15354" max="15354" width="7.7109375" style="5" customWidth="1"/>
    <col min="15355" max="15355" width="17.28515625" style="5" customWidth="1"/>
    <col min="15356" max="15356" width="20.7109375" style="5" customWidth="1"/>
    <col min="15357" max="15357" width="24.7109375" style="5" customWidth="1"/>
    <col min="15358" max="15358" width="17.140625" style="5" bestFit="1" customWidth="1"/>
    <col min="15359" max="15359" width="13.42578125" style="5" customWidth="1"/>
    <col min="15360" max="15360" width="17.42578125" style="5" bestFit="1" customWidth="1"/>
    <col min="15361" max="15361" width="20.7109375" style="5" bestFit="1" customWidth="1"/>
    <col min="15362" max="15362" width="21.5703125" style="5" bestFit="1" customWidth="1"/>
    <col min="15363" max="15363" width="19.85546875" style="5" customWidth="1"/>
    <col min="15364" max="15364" width="45.28515625" style="5" customWidth="1"/>
    <col min="15365" max="15365" width="24.5703125" style="5" customWidth="1"/>
    <col min="15366" max="15366" width="18.28515625" style="5" bestFit="1" customWidth="1"/>
    <col min="15367" max="15367" width="15.140625" style="5" customWidth="1"/>
    <col min="15368" max="15368" width="14.5703125" style="5" customWidth="1"/>
    <col min="15369" max="15369" width="16.28515625" style="5" customWidth="1"/>
    <col min="15370" max="15370" width="17.85546875" style="5" customWidth="1"/>
    <col min="15371" max="15371" width="22" style="5" customWidth="1"/>
    <col min="15372" max="15372" width="11.85546875" style="5" customWidth="1"/>
    <col min="15373" max="15373" width="18" style="5" customWidth="1"/>
    <col min="15374" max="15374" width="15.140625" style="5" customWidth="1"/>
    <col min="15375" max="15375" width="7.28515625" style="5" customWidth="1"/>
    <col min="15376" max="15376" width="12.5703125" style="5" customWidth="1"/>
    <col min="15377" max="15377" width="13.140625" style="5" customWidth="1"/>
    <col min="15378" max="15378" width="15.42578125" style="5" customWidth="1"/>
    <col min="15379" max="15379" width="23.85546875" style="5" customWidth="1"/>
    <col min="15380" max="15380" width="42.42578125" style="5" customWidth="1"/>
    <col min="15381" max="15609" width="11.42578125" style="5"/>
    <col min="15610" max="15610" width="7.7109375" style="5" customWidth="1"/>
    <col min="15611" max="15611" width="17.28515625" style="5" customWidth="1"/>
    <col min="15612" max="15612" width="20.7109375" style="5" customWidth="1"/>
    <col min="15613" max="15613" width="24.7109375" style="5" customWidth="1"/>
    <col min="15614" max="15614" width="17.140625" style="5" bestFit="1" customWidth="1"/>
    <col min="15615" max="15615" width="13.42578125" style="5" customWidth="1"/>
    <col min="15616" max="15616" width="17.42578125" style="5" bestFit="1" customWidth="1"/>
    <col min="15617" max="15617" width="20.7109375" style="5" bestFit="1" customWidth="1"/>
    <col min="15618" max="15618" width="21.5703125" style="5" bestFit="1" customWidth="1"/>
    <col min="15619" max="15619" width="19.85546875" style="5" customWidth="1"/>
    <col min="15620" max="15620" width="45.28515625" style="5" customWidth="1"/>
    <col min="15621" max="15621" width="24.5703125" style="5" customWidth="1"/>
    <col min="15622" max="15622" width="18.28515625" style="5" bestFit="1" customWidth="1"/>
    <col min="15623" max="15623" width="15.140625" style="5" customWidth="1"/>
    <col min="15624" max="15624" width="14.5703125" style="5" customWidth="1"/>
    <col min="15625" max="15625" width="16.28515625" style="5" customWidth="1"/>
    <col min="15626" max="15626" width="17.85546875" style="5" customWidth="1"/>
    <col min="15627" max="15627" width="22" style="5" customWidth="1"/>
    <col min="15628" max="15628" width="11.85546875" style="5" customWidth="1"/>
    <col min="15629" max="15629" width="18" style="5" customWidth="1"/>
    <col min="15630" max="15630" width="15.140625" style="5" customWidth="1"/>
    <col min="15631" max="15631" width="7.28515625" style="5" customWidth="1"/>
    <col min="15632" max="15632" width="12.5703125" style="5" customWidth="1"/>
    <col min="15633" max="15633" width="13.140625" style="5" customWidth="1"/>
    <col min="15634" max="15634" width="15.42578125" style="5" customWidth="1"/>
    <col min="15635" max="15635" width="23.85546875" style="5" customWidth="1"/>
    <col min="15636" max="15636" width="42.42578125" style="5" customWidth="1"/>
    <col min="15637" max="15865" width="11.42578125" style="5"/>
    <col min="15866" max="15866" width="7.7109375" style="5" customWidth="1"/>
    <col min="15867" max="15867" width="17.28515625" style="5" customWidth="1"/>
    <col min="15868" max="15868" width="20.7109375" style="5" customWidth="1"/>
    <col min="15869" max="15869" width="24.7109375" style="5" customWidth="1"/>
    <col min="15870" max="15870" width="17.140625" style="5" bestFit="1" customWidth="1"/>
    <col min="15871" max="15871" width="13.42578125" style="5" customWidth="1"/>
    <col min="15872" max="15872" width="17.42578125" style="5" bestFit="1" customWidth="1"/>
    <col min="15873" max="15873" width="20.7109375" style="5" bestFit="1" customWidth="1"/>
    <col min="15874" max="15874" width="21.5703125" style="5" bestFit="1" customWidth="1"/>
    <col min="15875" max="15875" width="19.85546875" style="5" customWidth="1"/>
    <col min="15876" max="15876" width="45.28515625" style="5" customWidth="1"/>
    <col min="15877" max="15877" width="24.5703125" style="5" customWidth="1"/>
    <col min="15878" max="15878" width="18.28515625" style="5" bestFit="1" customWidth="1"/>
    <col min="15879" max="15879" width="15.140625" style="5" customWidth="1"/>
    <col min="15880" max="15880" width="14.5703125" style="5" customWidth="1"/>
    <col min="15881" max="15881" width="16.28515625" style="5" customWidth="1"/>
    <col min="15882" max="15882" width="17.85546875" style="5" customWidth="1"/>
    <col min="15883" max="15883" width="22" style="5" customWidth="1"/>
    <col min="15884" max="15884" width="11.85546875" style="5" customWidth="1"/>
    <col min="15885" max="15885" width="18" style="5" customWidth="1"/>
    <col min="15886" max="15886" width="15.140625" style="5" customWidth="1"/>
    <col min="15887" max="15887" width="7.28515625" style="5" customWidth="1"/>
    <col min="15888" max="15888" width="12.5703125" style="5" customWidth="1"/>
    <col min="15889" max="15889" width="13.140625" style="5" customWidth="1"/>
    <col min="15890" max="15890" width="15.42578125" style="5" customWidth="1"/>
    <col min="15891" max="15891" width="23.85546875" style="5" customWidth="1"/>
    <col min="15892" max="15892" width="42.42578125" style="5" customWidth="1"/>
    <col min="15893" max="16121" width="11.42578125" style="5"/>
    <col min="16122" max="16122" width="7.7109375" style="5" customWidth="1"/>
    <col min="16123" max="16123" width="17.28515625" style="5" customWidth="1"/>
    <col min="16124" max="16124" width="20.7109375" style="5" customWidth="1"/>
    <col min="16125" max="16125" width="24.7109375" style="5" customWidth="1"/>
    <col min="16126" max="16126" width="17.140625" style="5" bestFit="1" customWidth="1"/>
    <col min="16127" max="16127" width="13.42578125" style="5" customWidth="1"/>
    <col min="16128" max="16128" width="17.42578125" style="5" bestFit="1" customWidth="1"/>
    <col min="16129" max="16129" width="20.7109375" style="5" bestFit="1" customWidth="1"/>
    <col min="16130" max="16130" width="21.5703125" style="5" bestFit="1" customWidth="1"/>
    <col min="16131" max="16131" width="19.85546875" style="5" customWidth="1"/>
    <col min="16132" max="16132" width="45.28515625" style="5" customWidth="1"/>
    <col min="16133" max="16133" width="24.5703125" style="5" customWidth="1"/>
    <col min="16134" max="16134" width="18.28515625" style="5" bestFit="1" customWidth="1"/>
    <col min="16135" max="16135" width="15.140625" style="5" customWidth="1"/>
    <col min="16136" max="16136" width="14.5703125" style="5" customWidth="1"/>
    <col min="16137" max="16137" width="16.28515625" style="5" customWidth="1"/>
    <col min="16138" max="16138" width="17.85546875" style="5" customWidth="1"/>
    <col min="16139" max="16139" width="22" style="5" customWidth="1"/>
    <col min="16140" max="16140" width="11.85546875" style="5" customWidth="1"/>
    <col min="16141" max="16141" width="18" style="5" customWidth="1"/>
    <col min="16142" max="16142" width="15.140625" style="5" customWidth="1"/>
    <col min="16143" max="16143" width="7.28515625" style="5" customWidth="1"/>
    <col min="16144" max="16144" width="12.5703125" style="5" customWidth="1"/>
    <col min="16145" max="16145" width="13.140625" style="5" customWidth="1"/>
    <col min="16146" max="16146" width="15.42578125" style="5" customWidth="1"/>
    <col min="16147" max="16147" width="23.85546875" style="5" customWidth="1"/>
    <col min="16148" max="16148" width="42.42578125" style="5" customWidth="1"/>
    <col min="16149" max="16384" width="11.42578125" style="5"/>
  </cols>
  <sheetData>
    <row r="1" spans="1:29" s="1" customFormat="1" ht="106.5" customHeight="1" x14ac:dyDescent="0.2">
      <c r="C1" s="2"/>
      <c r="J1" s="3"/>
    </row>
    <row r="2" spans="1:29" s="4" customFormat="1" ht="24" customHeight="1" x14ac:dyDescent="0.25">
      <c r="B2" s="35" t="s">
        <v>100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9" s="4" customFormat="1" ht="24" customHeight="1" x14ac:dyDescent="0.25">
      <c r="B3" s="35" t="s">
        <v>450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9" ht="24.95" customHeight="1" thickBot="1" x14ac:dyDescent="0.35">
      <c r="C4" s="36"/>
      <c r="D4" s="36"/>
      <c r="E4" s="1"/>
      <c r="F4" s="1"/>
      <c r="G4" s="1"/>
      <c r="H4" s="1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4" t="s">
        <v>451</v>
      </c>
      <c r="AB4" s="33">
        <v>9.1244941850737948E-2</v>
      </c>
      <c r="AC4" s="29">
        <v>9.1244941850737948E-2</v>
      </c>
    </row>
    <row r="5" spans="1:29" s="11" customFormat="1" ht="96.75" customHeight="1" thickBot="1" x14ac:dyDescent="0.3">
      <c r="A5" s="30" t="s">
        <v>448</v>
      </c>
      <c r="B5" s="6" t="s">
        <v>0</v>
      </c>
      <c r="C5" s="6" t="s">
        <v>1</v>
      </c>
      <c r="D5" s="7" t="s">
        <v>2</v>
      </c>
      <c r="E5" s="7" t="s">
        <v>3</v>
      </c>
      <c r="F5" s="7" t="s">
        <v>5</v>
      </c>
      <c r="G5" s="7" t="s">
        <v>4</v>
      </c>
      <c r="H5" s="6" t="s">
        <v>6</v>
      </c>
      <c r="I5" s="6" t="s">
        <v>7</v>
      </c>
      <c r="J5" s="8" t="s">
        <v>8</v>
      </c>
      <c r="K5" s="9" t="s">
        <v>438</v>
      </c>
      <c r="L5" s="8" t="s">
        <v>9</v>
      </c>
      <c r="M5" s="8" t="s">
        <v>10</v>
      </c>
      <c r="N5" s="6" t="s">
        <v>11</v>
      </c>
      <c r="O5" s="6" t="s">
        <v>351</v>
      </c>
      <c r="P5" s="7" t="s">
        <v>12</v>
      </c>
      <c r="Q5" s="8" t="s">
        <v>13</v>
      </c>
      <c r="R5" s="8" t="s">
        <v>14</v>
      </c>
      <c r="S5" s="10" t="s">
        <v>15</v>
      </c>
      <c r="T5" s="10" t="s">
        <v>16</v>
      </c>
      <c r="U5" s="10" t="s">
        <v>17</v>
      </c>
      <c r="V5" s="10" t="s">
        <v>18</v>
      </c>
      <c r="W5" s="10" t="s">
        <v>19</v>
      </c>
      <c r="X5" s="10" t="s">
        <v>20</v>
      </c>
      <c r="Y5" s="10" t="s">
        <v>21</v>
      </c>
      <c r="Z5" s="8" t="s">
        <v>22</v>
      </c>
      <c r="AA5" s="10" t="s">
        <v>23</v>
      </c>
      <c r="AB5" s="32" t="s">
        <v>452</v>
      </c>
      <c r="AC5" s="31" t="s">
        <v>453</v>
      </c>
    </row>
    <row r="6" spans="1:29" s="16" customFormat="1" ht="60" customHeight="1" x14ac:dyDescent="0.25">
      <c r="A6" s="12" t="s">
        <v>449</v>
      </c>
      <c r="B6" s="12">
        <v>3</v>
      </c>
      <c r="C6" s="12" t="s">
        <v>101</v>
      </c>
      <c r="D6" s="12" t="s">
        <v>102</v>
      </c>
      <c r="E6" s="12" t="s">
        <v>103</v>
      </c>
      <c r="F6" s="12" t="s">
        <v>24</v>
      </c>
      <c r="G6" s="12" t="s">
        <v>27</v>
      </c>
      <c r="H6" s="12" t="s">
        <v>26</v>
      </c>
      <c r="I6" s="12" t="s">
        <v>24</v>
      </c>
      <c r="J6" s="13" t="s">
        <v>27</v>
      </c>
      <c r="K6" s="12" t="s">
        <v>34</v>
      </c>
      <c r="L6" s="12" t="s">
        <v>253</v>
      </c>
      <c r="M6" s="12" t="s">
        <v>271</v>
      </c>
      <c r="N6" s="14">
        <v>43164</v>
      </c>
      <c r="O6" s="15" t="s">
        <v>327</v>
      </c>
      <c r="P6" s="14">
        <v>44727</v>
      </c>
      <c r="Q6" s="12" t="s">
        <v>42</v>
      </c>
      <c r="R6" s="23">
        <v>9.1999999999999993</v>
      </c>
      <c r="S6" s="24" t="s">
        <v>352</v>
      </c>
      <c r="T6" s="25" t="s">
        <v>353</v>
      </c>
      <c r="U6" s="23">
        <v>20</v>
      </c>
      <c r="V6" s="27">
        <f>+U6*R6</f>
        <v>184</v>
      </c>
      <c r="W6" s="26">
        <v>0.02</v>
      </c>
      <c r="X6" s="26">
        <v>0.1</v>
      </c>
      <c r="Y6" s="27">
        <f t="shared" ref="Y6:Y37" si="0">+R6*(1+W6)*(1+X6)</f>
        <v>10.3224</v>
      </c>
      <c r="Z6" s="27">
        <f>+V6*(1+W6)*(1+X6)</f>
        <v>206.44800000000004</v>
      </c>
      <c r="AA6" s="12"/>
      <c r="AB6" s="28">
        <f t="shared" ref="AB6:AB37" si="1">+R6*(1+$AB$4)</f>
        <v>10.039453465026789</v>
      </c>
      <c r="AC6" s="28">
        <f t="shared" ref="AC6:AC37" si="2">+V6*(1+$AC$4)</f>
        <v>200.78906930053577</v>
      </c>
    </row>
    <row r="7" spans="1:29" s="16" customFormat="1" ht="60" customHeight="1" x14ac:dyDescent="0.25">
      <c r="A7" s="17" t="s">
        <v>449</v>
      </c>
      <c r="B7" s="17">
        <v>4</v>
      </c>
      <c r="C7" s="17" t="s">
        <v>101</v>
      </c>
      <c r="D7" s="17" t="s">
        <v>104</v>
      </c>
      <c r="E7" s="17" t="s">
        <v>105</v>
      </c>
      <c r="F7" s="17" t="s">
        <v>60</v>
      </c>
      <c r="G7" s="17" t="s">
        <v>106</v>
      </c>
      <c r="H7" s="17" t="s">
        <v>26</v>
      </c>
      <c r="I7" s="17" t="s">
        <v>74</v>
      </c>
      <c r="J7" s="18" t="s">
        <v>27</v>
      </c>
      <c r="K7" s="17" t="s">
        <v>443</v>
      </c>
      <c r="L7" s="17" t="s">
        <v>254</v>
      </c>
      <c r="M7" s="17" t="s">
        <v>272</v>
      </c>
      <c r="N7" s="19">
        <v>44185</v>
      </c>
      <c r="O7" s="20" t="s">
        <v>328</v>
      </c>
      <c r="P7" s="19">
        <v>43713</v>
      </c>
      <c r="Q7" s="17" t="s">
        <v>40</v>
      </c>
      <c r="R7" s="23">
        <v>36.6</v>
      </c>
      <c r="S7" s="24" t="s">
        <v>354</v>
      </c>
      <c r="T7" s="25" t="s">
        <v>355</v>
      </c>
      <c r="U7" s="23">
        <v>20</v>
      </c>
      <c r="V7" s="27">
        <f>+U7*R7</f>
        <v>732</v>
      </c>
      <c r="W7" s="26">
        <v>0.02</v>
      </c>
      <c r="X7" s="26">
        <v>0.1</v>
      </c>
      <c r="Y7" s="27">
        <f t="shared" si="0"/>
        <v>41.065200000000004</v>
      </c>
      <c r="Z7" s="27">
        <f>+V7*(1+W7)*(1+X7)</f>
        <v>821.30400000000009</v>
      </c>
      <c r="AA7" s="17"/>
      <c r="AB7" s="28">
        <f t="shared" si="1"/>
        <v>39.939564871737012</v>
      </c>
      <c r="AC7" s="28">
        <f t="shared" si="2"/>
        <v>798.79129743474016</v>
      </c>
    </row>
    <row r="8" spans="1:29" s="16" customFormat="1" ht="60" customHeight="1" x14ac:dyDescent="0.25">
      <c r="A8" s="17" t="s">
        <v>449</v>
      </c>
      <c r="B8" s="17">
        <v>6</v>
      </c>
      <c r="C8" s="17" t="s">
        <v>101</v>
      </c>
      <c r="D8" s="17" t="s">
        <v>107</v>
      </c>
      <c r="E8" s="17" t="s">
        <v>108</v>
      </c>
      <c r="F8" s="17" t="s">
        <v>35</v>
      </c>
      <c r="G8" s="17" t="s">
        <v>109</v>
      </c>
      <c r="H8" s="17" t="s">
        <v>36</v>
      </c>
      <c r="I8" s="17" t="s">
        <v>24</v>
      </c>
      <c r="J8" s="18" t="s">
        <v>27</v>
      </c>
      <c r="K8" s="17" t="s">
        <v>34</v>
      </c>
      <c r="L8" s="17" t="s">
        <v>255</v>
      </c>
      <c r="M8" s="17" t="s">
        <v>273</v>
      </c>
      <c r="N8" s="19">
        <v>36504</v>
      </c>
      <c r="O8" s="20" t="s">
        <v>328</v>
      </c>
      <c r="P8" s="19">
        <v>45619</v>
      </c>
      <c r="Q8" s="17" t="s">
        <v>329</v>
      </c>
      <c r="R8" s="23">
        <v>69</v>
      </c>
      <c r="S8" s="24" t="s">
        <v>356</v>
      </c>
      <c r="T8" s="25" t="s">
        <v>80</v>
      </c>
      <c r="U8" s="23">
        <v>12</v>
      </c>
      <c r="V8" s="27">
        <f>+U8*R8</f>
        <v>828</v>
      </c>
      <c r="W8" s="26">
        <v>0.02</v>
      </c>
      <c r="X8" s="26">
        <v>0.1</v>
      </c>
      <c r="Y8" s="27">
        <f t="shared" si="0"/>
        <v>77.418000000000006</v>
      </c>
      <c r="Z8" s="27">
        <f>+V8*(1+W8)*(1+X8)</f>
        <v>929.01600000000019</v>
      </c>
      <c r="AA8" s="17"/>
      <c r="AB8" s="28">
        <f t="shared" si="1"/>
        <v>75.295900987700918</v>
      </c>
      <c r="AC8" s="28">
        <f t="shared" si="2"/>
        <v>903.55081185241102</v>
      </c>
    </row>
    <row r="9" spans="1:29" s="16" customFormat="1" ht="60" customHeight="1" x14ac:dyDescent="0.25">
      <c r="A9" s="17" t="s">
        <v>449</v>
      </c>
      <c r="B9" s="17">
        <v>8</v>
      </c>
      <c r="C9" s="17" t="s">
        <v>110</v>
      </c>
      <c r="D9" s="17" t="s">
        <v>111</v>
      </c>
      <c r="E9" s="17" t="s">
        <v>112</v>
      </c>
      <c r="F9" s="17" t="s">
        <v>94</v>
      </c>
      <c r="G9" s="17" t="s">
        <v>48</v>
      </c>
      <c r="H9" s="17" t="s">
        <v>55</v>
      </c>
      <c r="I9" s="17" t="s">
        <v>33</v>
      </c>
      <c r="J9" s="18" t="s">
        <v>27</v>
      </c>
      <c r="K9" s="17" t="s">
        <v>34</v>
      </c>
      <c r="L9" s="17" t="s">
        <v>256</v>
      </c>
      <c r="M9" s="17" t="s">
        <v>274</v>
      </c>
      <c r="N9" s="19">
        <v>42968</v>
      </c>
      <c r="O9" s="20" t="s">
        <v>328</v>
      </c>
      <c r="P9" s="19">
        <v>44315</v>
      </c>
      <c r="Q9" s="17" t="s">
        <v>330</v>
      </c>
      <c r="R9" s="23">
        <v>285</v>
      </c>
      <c r="S9" s="24" t="s">
        <v>357</v>
      </c>
      <c r="T9" s="25" t="s">
        <v>358</v>
      </c>
      <c r="U9" s="23">
        <v>1</v>
      </c>
      <c r="V9" s="27">
        <f>+U9*R9</f>
        <v>285</v>
      </c>
      <c r="W9" s="26">
        <v>0.02</v>
      </c>
      <c r="X9" s="26">
        <v>0.1</v>
      </c>
      <c r="Y9" s="27">
        <f t="shared" si="0"/>
        <v>319.77000000000004</v>
      </c>
      <c r="Z9" s="27">
        <f>+V9*(1+W9)*(1+X9)</f>
        <v>319.77000000000004</v>
      </c>
      <c r="AA9" s="17" t="s">
        <v>424</v>
      </c>
      <c r="AB9" s="28">
        <f t="shared" si="1"/>
        <v>311.00480842746032</v>
      </c>
      <c r="AC9" s="28">
        <f t="shared" si="2"/>
        <v>311.00480842746032</v>
      </c>
    </row>
    <row r="10" spans="1:29" s="16" customFormat="1" ht="60" customHeight="1" x14ac:dyDescent="0.25">
      <c r="A10" s="17" t="s">
        <v>501</v>
      </c>
      <c r="B10" s="17">
        <v>10</v>
      </c>
      <c r="C10" s="17" t="s">
        <v>113</v>
      </c>
      <c r="D10" s="17" t="s">
        <v>455</v>
      </c>
      <c r="E10" s="17" t="s">
        <v>456</v>
      </c>
      <c r="F10" s="17" t="s">
        <v>94</v>
      </c>
      <c r="G10" s="17" t="s">
        <v>457</v>
      </c>
      <c r="H10" s="17" t="s">
        <v>41</v>
      </c>
      <c r="I10" s="17" t="s">
        <v>33</v>
      </c>
      <c r="J10" s="18" t="s">
        <v>27</v>
      </c>
      <c r="K10" s="17" t="s">
        <v>458</v>
      </c>
      <c r="L10" s="17" t="s">
        <v>256</v>
      </c>
      <c r="M10" s="17" t="s">
        <v>459</v>
      </c>
      <c r="N10" s="19">
        <v>44861</v>
      </c>
      <c r="O10" s="20" t="s">
        <v>328</v>
      </c>
      <c r="P10" s="19">
        <v>44334</v>
      </c>
      <c r="Q10" s="17" t="s">
        <v>40</v>
      </c>
      <c r="R10" s="23">
        <v>41</v>
      </c>
      <c r="S10" s="24" t="s">
        <v>460</v>
      </c>
      <c r="T10" s="25" t="s">
        <v>461</v>
      </c>
      <c r="U10" s="23">
        <v>25</v>
      </c>
      <c r="V10" s="27">
        <v>1025</v>
      </c>
      <c r="W10" s="26">
        <v>0.02</v>
      </c>
      <c r="X10" s="26">
        <v>0.1</v>
      </c>
      <c r="Y10" s="27">
        <f t="shared" si="0"/>
        <v>46.002000000000002</v>
      </c>
      <c r="Z10" s="27">
        <v>1150.0500000000002</v>
      </c>
      <c r="AA10" s="17"/>
      <c r="AB10" s="28">
        <f t="shared" si="1"/>
        <v>44.741042615880254</v>
      </c>
      <c r="AC10" s="28">
        <f t="shared" si="2"/>
        <v>1118.5260653970065</v>
      </c>
    </row>
    <row r="11" spans="1:29" s="16" customFormat="1" ht="60" customHeight="1" x14ac:dyDescent="0.25">
      <c r="A11" s="17" t="s">
        <v>449</v>
      </c>
      <c r="B11" s="17">
        <v>17</v>
      </c>
      <c r="C11" s="17" t="s">
        <v>113</v>
      </c>
      <c r="D11" s="17" t="s">
        <v>114</v>
      </c>
      <c r="E11" s="17" t="s">
        <v>115</v>
      </c>
      <c r="F11" s="17" t="s">
        <v>116</v>
      </c>
      <c r="G11" s="17" t="s">
        <v>117</v>
      </c>
      <c r="H11" s="17" t="s">
        <v>118</v>
      </c>
      <c r="I11" s="17" t="s">
        <v>38</v>
      </c>
      <c r="J11" s="18" t="s">
        <v>27</v>
      </c>
      <c r="K11" s="17" t="s">
        <v>34</v>
      </c>
      <c r="L11" s="17" t="s">
        <v>257</v>
      </c>
      <c r="M11" s="17" t="s">
        <v>275</v>
      </c>
      <c r="N11" s="19">
        <v>29790</v>
      </c>
      <c r="O11" s="20" t="s">
        <v>328</v>
      </c>
      <c r="P11" s="19">
        <v>44284</v>
      </c>
      <c r="Q11" s="17" t="s">
        <v>331</v>
      </c>
      <c r="R11" s="23">
        <v>180</v>
      </c>
      <c r="S11" s="24" t="s">
        <v>359</v>
      </c>
      <c r="T11" s="25" t="s">
        <v>360</v>
      </c>
      <c r="U11" s="23">
        <v>1</v>
      </c>
      <c r="V11" s="27">
        <f>+U11*R11</f>
        <v>180</v>
      </c>
      <c r="W11" s="26">
        <v>0.02</v>
      </c>
      <c r="X11" s="26">
        <v>0.1</v>
      </c>
      <c r="Y11" s="27">
        <f t="shared" si="0"/>
        <v>201.96</v>
      </c>
      <c r="Z11" s="27">
        <f>+V11*(1+W11)*(1+X11)</f>
        <v>201.96</v>
      </c>
      <c r="AA11" s="17"/>
      <c r="AB11" s="28">
        <f t="shared" si="1"/>
        <v>196.42408953313284</v>
      </c>
      <c r="AC11" s="28">
        <f t="shared" si="2"/>
        <v>196.42408953313284</v>
      </c>
    </row>
    <row r="12" spans="1:29" s="16" customFormat="1" ht="60" customHeight="1" x14ac:dyDescent="0.25">
      <c r="A12" s="17" t="s">
        <v>449</v>
      </c>
      <c r="B12" s="17">
        <v>18</v>
      </c>
      <c r="C12" s="17" t="s">
        <v>113</v>
      </c>
      <c r="D12" s="17" t="s">
        <v>119</v>
      </c>
      <c r="E12" s="17" t="s">
        <v>120</v>
      </c>
      <c r="F12" s="17" t="s">
        <v>31</v>
      </c>
      <c r="G12" s="17" t="s">
        <v>121</v>
      </c>
      <c r="H12" s="17" t="s">
        <v>55</v>
      </c>
      <c r="I12" s="17" t="s">
        <v>33</v>
      </c>
      <c r="J12" s="18" t="s">
        <v>27</v>
      </c>
      <c r="K12" s="17" t="s">
        <v>442</v>
      </c>
      <c r="L12" s="17" t="s">
        <v>258</v>
      </c>
      <c r="M12" s="17" t="s">
        <v>276</v>
      </c>
      <c r="N12" s="19">
        <v>43049</v>
      </c>
      <c r="O12" s="20" t="s">
        <v>328</v>
      </c>
      <c r="P12" s="19">
        <v>44273</v>
      </c>
      <c r="Q12" s="17" t="s">
        <v>44</v>
      </c>
      <c r="R12" s="23">
        <v>849</v>
      </c>
      <c r="S12" s="24" t="s">
        <v>361</v>
      </c>
      <c r="T12" s="25" t="s">
        <v>362</v>
      </c>
      <c r="U12" s="23">
        <v>10</v>
      </c>
      <c r="V12" s="27">
        <f>+U12*R12</f>
        <v>8490</v>
      </c>
      <c r="W12" s="26">
        <v>0.02</v>
      </c>
      <c r="X12" s="26">
        <v>0.1</v>
      </c>
      <c r="Y12" s="27">
        <f t="shared" si="0"/>
        <v>952.57800000000009</v>
      </c>
      <c r="Z12" s="27">
        <f>+V12*(1+W12)*(1+X12)</f>
        <v>9525.7800000000007</v>
      </c>
      <c r="AA12" s="17" t="s">
        <v>425</v>
      </c>
      <c r="AB12" s="28">
        <f t="shared" si="1"/>
        <v>926.46695563127651</v>
      </c>
      <c r="AC12" s="28">
        <f t="shared" si="2"/>
        <v>9264.6695563127651</v>
      </c>
    </row>
    <row r="13" spans="1:29" s="16" customFormat="1" ht="60" customHeight="1" x14ac:dyDescent="0.25">
      <c r="A13" s="17" t="s">
        <v>449</v>
      </c>
      <c r="B13" s="17">
        <v>19</v>
      </c>
      <c r="C13" s="17" t="s">
        <v>96</v>
      </c>
      <c r="D13" s="17" t="s">
        <v>122</v>
      </c>
      <c r="E13" s="17" t="s">
        <v>123</v>
      </c>
      <c r="F13" s="17" t="s">
        <v>31</v>
      </c>
      <c r="G13" s="17" t="s">
        <v>29</v>
      </c>
      <c r="H13" s="17" t="s">
        <v>41</v>
      </c>
      <c r="I13" s="17" t="s">
        <v>33</v>
      </c>
      <c r="J13" s="18" t="s">
        <v>27</v>
      </c>
      <c r="K13" s="17" t="s">
        <v>442</v>
      </c>
      <c r="L13" s="17" t="s">
        <v>259</v>
      </c>
      <c r="M13" s="17" t="s">
        <v>277</v>
      </c>
      <c r="N13" s="19">
        <v>44159</v>
      </c>
      <c r="O13" s="20" t="s">
        <v>328</v>
      </c>
      <c r="P13" s="19">
        <v>44434</v>
      </c>
      <c r="Q13" s="17" t="s">
        <v>87</v>
      </c>
      <c r="R13" s="23">
        <v>21.857199999999999</v>
      </c>
      <c r="S13" s="24">
        <v>1</v>
      </c>
      <c r="T13" s="25" t="s">
        <v>363</v>
      </c>
      <c r="U13" s="23">
        <v>25</v>
      </c>
      <c r="V13" s="27">
        <f>+U13*R13</f>
        <v>546.42999999999995</v>
      </c>
      <c r="W13" s="26">
        <v>0.02</v>
      </c>
      <c r="X13" s="26">
        <v>0.1</v>
      </c>
      <c r="Y13" s="27">
        <f t="shared" si="0"/>
        <v>24.523778400000001</v>
      </c>
      <c r="Z13" s="27">
        <f>+V13*(1+W13)*(1+X13)</f>
        <v>613.09445999999991</v>
      </c>
      <c r="AA13" s="17" t="s">
        <v>426</v>
      </c>
      <c r="AB13" s="28">
        <f t="shared" si="1"/>
        <v>23.851558943019949</v>
      </c>
      <c r="AC13" s="28">
        <f t="shared" si="2"/>
        <v>596.28897357549863</v>
      </c>
    </row>
    <row r="14" spans="1:29" s="16" customFormat="1" ht="60" customHeight="1" x14ac:dyDescent="0.25">
      <c r="A14" s="17" t="s">
        <v>449</v>
      </c>
      <c r="B14" s="17">
        <v>22</v>
      </c>
      <c r="C14" s="17" t="s">
        <v>124</v>
      </c>
      <c r="D14" s="17" t="s">
        <v>125</v>
      </c>
      <c r="E14" s="17" t="s">
        <v>126</v>
      </c>
      <c r="F14" s="17" t="s">
        <v>127</v>
      </c>
      <c r="G14" s="17" t="s">
        <v>27</v>
      </c>
      <c r="H14" s="17" t="s">
        <v>118</v>
      </c>
      <c r="I14" s="17" t="s">
        <v>92</v>
      </c>
      <c r="J14" s="18" t="s">
        <v>27</v>
      </c>
      <c r="K14" s="17" t="s">
        <v>34</v>
      </c>
      <c r="L14" s="17" t="s">
        <v>260</v>
      </c>
      <c r="M14" s="17" t="s">
        <v>278</v>
      </c>
      <c r="N14" s="19">
        <v>57013</v>
      </c>
      <c r="O14" s="20" t="s">
        <v>332</v>
      </c>
      <c r="P14" s="19">
        <v>44010</v>
      </c>
      <c r="Q14" s="17" t="s">
        <v>40</v>
      </c>
      <c r="R14" s="23">
        <v>180</v>
      </c>
      <c r="S14" s="24" t="s">
        <v>364</v>
      </c>
      <c r="T14" s="25" t="s">
        <v>365</v>
      </c>
      <c r="U14" s="23">
        <v>1</v>
      </c>
      <c r="V14" s="27">
        <f>+U14*R14</f>
        <v>180</v>
      </c>
      <c r="W14" s="26"/>
      <c r="X14" s="26">
        <v>0.22</v>
      </c>
      <c r="Y14" s="27">
        <f t="shared" si="0"/>
        <v>219.6</v>
      </c>
      <c r="Z14" s="27">
        <f>+V14*(1+W14)*(1+X14)</f>
        <v>219.6</v>
      </c>
      <c r="AA14" s="17"/>
      <c r="AB14" s="28">
        <f t="shared" si="1"/>
        <v>196.42408953313284</v>
      </c>
      <c r="AC14" s="28">
        <f t="shared" si="2"/>
        <v>196.42408953313284</v>
      </c>
    </row>
    <row r="15" spans="1:29" s="16" customFormat="1" ht="60" customHeight="1" x14ac:dyDescent="0.25">
      <c r="A15" s="17" t="s">
        <v>449</v>
      </c>
      <c r="B15" s="17">
        <v>24</v>
      </c>
      <c r="C15" s="17" t="s">
        <v>128</v>
      </c>
      <c r="D15" s="17" t="s">
        <v>27</v>
      </c>
      <c r="E15" s="17" t="s">
        <v>129</v>
      </c>
      <c r="F15" s="17" t="s">
        <v>60</v>
      </c>
      <c r="G15" s="17" t="s">
        <v>27</v>
      </c>
      <c r="H15" s="17" t="s">
        <v>118</v>
      </c>
      <c r="I15" s="17" t="s">
        <v>38</v>
      </c>
      <c r="J15" s="18" t="s">
        <v>27</v>
      </c>
      <c r="K15" s="17" t="s">
        <v>34</v>
      </c>
      <c r="L15" s="17" t="s">
        <v>261</v>
      </c>
      <c r="M15" s="17" t="s">
        <v>279</v>
      </c>
      <c r="N15" s="19" t="s">
        <v>333</v>
      </c>
      <c r="O15" s="20" t="s">
        <v>334</v>
      </c>
      <c r="P15" s="19">
        <v>45692</v>
      </c>
      <c r="Q15" s="17" t="s">
        <v>56</v>
      </c>
      <c r="R15" s="23">
        <v>64</v>
      </c>
      <c r="S15" s="24" t="s">
        <v>366</v>
      </c>
      <c r="T15" s="25" t="s">
        <v>367</v>
      </c>
      <c r="U15" s="23">
        <v>1</v>
      </c>
      <c r="V15" s="27">
        <f>+U15*R15</f>
        <v>64</v>
      </c>
      <c r="W15" s="26"/>
      <c r="X15" s="26">
        <v>0.22</v>
      </c>
      <c r="Y15" s="27">
        <f t="shared" si="0"/>
        <v>78.08</v>
      </c>
      <c r="Z15" s="27">
        <f>+V15*(1+W15)*(1+X15)</f>
        <v>78.08</v>
      </c>
      <c r="AA15" s="17"/>
      <c r="AB15" s="28">
        <f t="shared" si="1"/>
        <v>69.839676278447229</v>
      </c>
      <c r="AC15" s="28">
        <f t="shared" si="2"/>
        <v>69.839676278447229</v>
      </c>
    </row>
    <row r="16" spans="1:29" s="16" customFormat="1" ht="60" customHeight="1" x14ac:dyDescent="0.25">
      <c r="A16" s="17" t="s">
        <v>501</v>
      </c>
      <c r="B16" s="17">
        <v>26</v>
      </c>
      <c r="C16" s="17" t="s">
        <v>128</v>
      </c>
      <c r="D16" s="17" t="s">
        <v>462</v>
      </c>
      <c r="E16" s="17" t="s">
        <v>463</v>
      </c>
      <c r="F16" s="17" t="s">
        <v>63</v>
      </c>
      <c r="G16" s="17" t="s">
        <v>464</v>
      </c>
      <c r="H16" s="17" t="s">
        <v>118</v>
      </c>
      <c r="I16" s="17" t="s">
        <v>38</v>
      </c>
      <c r="J16" s="18" t="s">
        <v>27</v>
      </c>
      <c r="K16" s="17" t="s">
        <v>252</v>
      </c>
      <c r="L16" s="17" t="s">
        <v>262</v>
      </c>
      <c r="M16" s="17" t="s">
        <v>465</v>
      </c>
      <c r="N16" s="19">
        <v>39101</v>
      </c>
      <c r="O16" s="20" t="s">
        <v>327</v>
      </c>
      <c r="P16" s="19">
        <v>43731</v>
      </c>
      <c r="Q16" s="17" t="s">
        <v>44</v>
      </c>
      <c r="R16" s="23">
        <v>316</v>
      </c>
      <c r="S16" s="24" t="s">
        <v>466</v>
      </c>
      <c r="T16" s="25"/>
      <c r="U16" s="23">
        <v>1</v>
      </c>
      <c r="V16" s="27">
        <v>316</v>
      </c>
      <c r="W16" s="26">
        <v>0.02</v>
      </c>
      <c r="X16" s="26">
        <v>0.1</v>
      </c>
      <c r="Y16" s="27">
        <f t="shared" si="0"/>
        <v>354.55200000000002</v>
      </c>
      <c r="Z16" s="27">
        <v>354.55200000000002</v>
      </c>
      <c r="AA16" s="17" t="s">
        <v>467</v>
      </c>
      <c r="AB16" s="28">
        <f t="shared" si="1"/>
        <v>344.83340162483319</v>
      </c>
      <c r="AC16" s="28">
        <f t="shared" si="2"/>
        <v>344.83340162483319</v>
      </c>
    </row>
    <row r="17" spans="1:29" s="16" customFormat="1" ht="60" customHeight="1" x14ac:dyDescent="0.25">
      <c r="A17" s="17" t="s">
        <v>449</v>
      </c>
      <c r="B17" s="17">
        <v>27</v>
      </c>
      <c r="C17" s="17" t="s">
        <v>128</v>
      </c>
      <c r="D17" s="17" t="s">
        <v>130</v>
      </c>
      <c r="E17" s="17" t="s">
        <v>131</v>
      </c>
      <c r="F17" s="17" t="s">
        <v>24</v>
      </c>
      <c r="G17" s="17" t="s">
        <v>67</v>
      </c>
      <c r="H17" s="17" t="s">
        <v>26</v>
      </c>
      <c r="I17" s="17" t="s">
        <v>24</v>
      </c>
      <c r="J17" s="18" t="s">
        <v>27</v>
      </c>
      <c r="K17" s="17" t="s">
        <v>34</v>
      </c>
      <c r="L17" s="17" t="s">
        <v>255</v>
      </c>
      <c r="M17" s="17" t="s">
        <v>280</v>
      </c>
      <c r="N17" s="19">
        <v>44791</v>
      </c>
      <c r="O17" s="20" t="s">
        <v>328</v>
      </c>
      <c r="P17" s="19">
        <v>44440</v>
      </c>
      <c r="Q17" s="17" t="s">
        <v>335</v>
      </c>
      <c r="R17" s="23">
        <v>109</v>
      </c>
      <c r="S17" s="24" t="s">
        <v>368</v>
      </c>
      <c r="T17" s="25" t="s">
        <v>77</v>
      </c>
      <c r="U17" s="23">
        <v>30</v>
      </c>
      <c r="V17" s="27">
        <f>+U17*R17</f>
        <v>3270</v>
      </c>
      <c r="W17" s="26">
        <v>0.02</v>
      </c>
      <c r="X17" s="26">
        <v>0.1</v>
      </c>
      <c r="Y17" s="27">
        <f t="shared" si="0"/>
        <v>122.29800000000002</v>
      </c>
      <c r="Z17" s="27">
        <f>+V17*(1+W17)*(1+X17)</f>
        <v>3668.9400000000005</v>
      </c>
      <c r="AA17" s="17"/>
      <c r="AB17" s="28">
        <f t="shared" si="1"/>
        <v>118.94569866173043</v>
      </c>
      <c r="AC17" s="28">
        <f t="shared" si="2"/>
        <v>3568.3709598519131</v>
      </c>
    </row>
    <row r="18" spans="1:29" s="16" customFormat="1" ht="60" customHeight="1" x14ac:dyDescent="0.25">
      <c r="A18" s="17" t="s">
        <v>449</v>
      </c>
      <c r="B18" s="17">
        <v>28</v>
      </c>
      <c r="C18" s="17" t="s">
        <v>128</v>
      </c>
      <c r="D18" s="17" t="s">
        <v>132</v>
      </c>
      <c r="E18" s="17" t="s">
        <v>133</v>
      </c>
      <c r="F18" s="17" t="s">
        <v>134</v>
      </c>
      <c r="G18" s="17" t="s">
        <v>27</v>
      </c>
      <c r="H18" s="17" t="s">
        <v>118</v>
      </c>
      <c r="I18" s="17" t="s">
        <v>92</v>
      </c>
      <c r="J18" s="18" t="s">
        <v>27</v>
      </c>
      <c r="K18" s="17" t="s">
        <v>34</v>
      </c>
      <c r="L18" s="17" t="s">
        <v>253</v>
      </c>
      <c r="M18" s="17" t="s">
        <v>281</v>
      </c>
      <c r="N18" s="19">
        <v>43640</v>
      </c>
      <c r="O18" s="20" t="s">
        <v>327</v>
      </c>
      <c r="P18" s="19" t="s">
        <v>28</v>
      </c>
      <c r="Q18" s="17" t="s">
        <v>44</v>
      </c>
      <c r="R18" s="23">
        <v>618</v>
      </c>
      <c r="S18" s="24" t="s">
        <v>369</v>
      </c>
      <c r="T18" s="25" t="s">
        <v>370</v>
      </c>
      <c r="U18" s="23">
        <v>1</v>
      </c>
      <c r="V18" s="27">
        <f>+U18*R18</f>
        <v>618</v>
      </c>
      <c r="W18" s="26">
        <v>0.02</v>
      </c>
      <c r="X18" s="26">
        <v>0.1</v>
      </c>
      <c r="Y18" s="27">
        <f t="shared" si="0"/>
        <v>693.39600000000007</v>
      </c>
      <c r="Z18" s="27">
        <f>+V18*(1+W18)*(1+X18)</f>
        <v>693.39600000000007</v>
      </c>
      <c r="AA18" s="17"/>
      <c r="AB18" s="28">
        <f t="shared" si="1"/>
        <v>674.38937406375601</v>
      </c>
      <c r="AC18" s="28">
        <f t="shared" si="2"/>
        <v>674.38937406375601</v>
      </c>
    </row>
    <row r="19" spans="1:29" s="16" customFormat="1" ht="60" customHeight="1" x14ac:dyDescent="0.25">
      <c r="A19" s="17" t="s">
        <v>449</v>
      </c>
      <c r="B19" s="17">
        <v>29</v>
      </c>
      <c r="C19" s="17" t="s">
        <v>128</v>
      </c>
      <c r="D19" s="17" t="s">
        <v>135</v>
      </c>
      <c r="E19" s="17" t="s">
        <v>136</v>
      </c>
      <c r="F19" s="17" t="s">
        <v>91</v>
      </c>
      <c r="G19" s="17" t="s">
        <v>27</v>
      </c>
      <c r="H19" s="17" t="s">
        <v>137</v>
      </c>
      <c r="I19" s="17" t="s">
        <v>92</v>
      </c>
      <c r="J19" s="18" t="s">
        <v>27</v>
      </c>
      <c r="K19" s="17" t="s">
        <v>444</v>
      </c>
      <c r="L19" s="17" t="s">
        <v>262</v>
      </c>
      <c r="M19" s="17" t="s">
        <v>282</v>
      </c>
      <c r="N19" s="19">
        <v>13482</v>
      </c>
      <c r="O19" s="20" t="s">
        <v>327</v>
      </c>
      <c r="P19" s="19">
        <v>44107</v>
      </c>
      <c r="Q19" s="17" t="s">
        <v>44</v>
      </c>
      <c r="R19" s="23">
        <v>95.34</v>
      </c>
      <c r="S19" s="24" t="s">
        <v>371</v>
      </c>
      <c r="T19" s="25"/>
      <c r="U19" s="23">
        <v>1</v>
      </c>
      <c r="V19" s="27">
        <f>+U19*R19</f>
        <v>95.34</v>
      </c>
      <c r="W19" s="26">
        <v>0</v>
      </c>
      <c r="X19" s="26">
        <v>0.22</v>
      </c>
      <c r="Y19" s="27">
        <f t="shared" si="0"/>
        <v>116.31480000000001</v>
      </c>
      <c r="Z19" s="27">
        <f>+V19*(1+W19)*(1+X19)</f>
        <v>116.31480000000001</v>
      </c>
      <c r="AA19" s="17"/>
      <c r="AB19" s="28">
        <f t="shared" si="1"/>
        <v>104.03929275604936</v>
      </c>
      <c r="AC19" s="28">
        <f t="shared" si="2"/>
        <v>104.03929275604936</v>
      </c>
    </row>
    <row r="20" spans="1:29" s="16" customFormat="1" ht="60" customHeight="1" x14ac:dyDescent="0.25">
      <c r="A20" s="17" t="s">
        <v>449</v>
      </c>
      <c r="B20" s="17">
        <v>33</v>
      </c>
      <c r="C20" s="17" t="s">
        <v>128</v>
      </c>
      <c r="D20" s="17" t="s">
        <v>138</v>
      </c>
      <c r="E20" s="17" t="s">
        <v>139</v>
      </c>
      <c r="F20" s="17" t="s">
        <v>140</v>
      </c>
      <c r="G20" s="17">
        <v>5.0000000000000001E-3</v>
      </c>
      <c r="H20" s="17" t="s">
        <v>118</v>
      </c>
      <c r="I20" s="17" t="s">
        <v>38</v>
      </c>
      <c r="J20" s="18" t="s">
        <v>27</v>
      </c>
      <c r="K20" s="17" t="s">
        <v>34</v>
      </c>
      <c r="L20" s="17" t="s">
        <v>260</v>
      </c>
      <c r="M20" s="17" t="s">
        <v>283</v>
      </c>
      <c r="N20" s="19">
        <v>36304</v>
      </c>
      <c r="O20" s="20" t="s">
        <v>328</v>
      </c>
      <c r="P20" s="19">
        <v>43714</v>
      </c>
      <c r="Q20" s="17" t="s">
        <v>46</v>
      </c>
      <c r="R20" s="23">
        <v>140</v>
      </c>
      <c r="S20" s="24" t="s">
        <v>372</v>
      </c>
      <c r="T20" s="25" t="s">
        <v>373</v>
      </c>
      <c r="U20" s="23">
        <v>1</v>
      </c>
      <c r="V20" s="27">
        <f>+U20*R20</f>
        <v>140</v>
      </c>
      <c r="W20" s="26">
        <v>0.02</v>
      </c>
      <c r="X20" s="26">
        <v>0.1</v>
      </c>
      <c r="Y20" s="27">
        <f t="shared" si="0"/>
        <v>157.08000000000001</v>
      </c>
      <c r="Z20" s="27">
        <f>+V20*(1+W20)*(1+X20)</f>
        <v>157.08000000000001</v>
      </c>
      <c r="AA20" s="17" t="s">
        <v>427</v>
      </c>
      <c r="AB20" s="28">
        <f t="shared" si="1"/>
        <v>152.7742918591033</v>
      </c>
      <c r="AC20" s="28">
        <f t="shared" si="2"/>
        <v>152.7742918591033</v>
      </c>
    </row>
    <row r="21" spans="1:29" s="16" customFormat="1" ht="60" customHeight="1" x14ac:dyDescent="0.25">
      <c r="A21" s="17" t="s">
        <v>449</v>
      </c>
      <c r="B21" s="17">
        <v>34</v>
      </c>
      <c r="C21" s="17" t="s">
        <v>128</v>
      </c>
      <c r="D21" s="17" t="s">
        <v>27</v>
      </c>
      <c r="E21" s="17" t="s">
        <v>141</v>
      </c>
      <c r="F21" s="17" t="s">
        <v>91</v>
      </c>
      <c r="G21" s="17" t="s">
        <v>27</v>
      </c>
      <c r="H21" s="17" t="s">
        <v>137</v>
      </c>
      <c r="I21" s="17" t="s">
        <v>38</v>
      </c>
      <c r="J21" s="18" t="s">
        <v>27</v>
      </c>
      <c r="K21" s="17" t="s">
        <v>441</v>
      </c>
      <c r="L21" s="17" t="s">
        <v>262</v>
      </c>
      <c r="M21" s="17" t="s">
        <v>284</v>
      </c>
      <c r="N21" s="19">
        <v>74048</v>
      </c>
      <c r="O21" s="20" t="s">
        <v>327</v>
      </c>
      <c r="P21" s="19">
        <v>45227</v>
      </c>
      <c r="Q21" s="17" t="s">
        <v>44</v>
      </c>
      <c r="R21" s="23">
        <v>140</v>
      </c>
      <c r="S21" s="24" t="s">
        <v>374</v>
      </c>
      <c r="T21" s="25"/>
      <c r="U21" s="23">
        <v>1</v>
      </c>
      <c r="V21" s="27">
        <f>+U21*R21</f>
        <v>140</v>
      </c>
      <c r="W21" s="26">
        <v>0</v>
      </c>
      <c r="X21" s="26">
        <v>0.22</v>
      </c>
      <c r="Y21" s="27">
        <f t="shared" si="0"/>
        <v>170.79999999999998</v>
      </c>
      <c r="Z21" s="27">
        <f>+V21*(1+W21)*(1+X21)</f>
        <v>170.79999999999998</v>
      </c>
      <c r="AA21" s="17"/>
      <c r="AB21" s="28">
        <f t="shared" si="1"/>
        <v>152.7742918591033</v>
      </c>
      <c r="AC21" s="28">
        <f t="shared" si="2"/>
        <v>152.7742918591033</v>
      </c>
    </row>
    <row r="22" spans="1:29" s="16" customFormat="1" ht="60" customHeight="1" x14ac:dyDescent="0.25">
      <c r="A22" s="17" t="s">
        <v>501</v>
      </c>
      <c r="B22" s="17">
        <v>36</v>
      </c>
      <c r="C22" s="17" t="s">
        <v>59</v>
      </c>
      <c r="D22" s="17" t="s">
        <v>468</v>
      </c>
      <c r="E22" s="17" t="s">
        <v>469</v>
      </c>
      <c r="F22" s="17" t="s">
        <v>60</v>
      </c>
      <c r="G22" s="17" t="s">
        <v>27</v>
      </c>
      <c r="H22" s="17" t="s">
        <v>26</v>
      </c>
      <c r="I22" s="17" t="s">
        <v>61</v>
      </c>
      <c r="J22" s="18" t="s">
        <v>470</v>
      </c>
      <c r="K22" s="17" t="s">
        <v>252</v>
      </c>
      <c r="L22" s="17" t="s">
        <v>471</v>
      </c>
      <c r="M22" s="17" t="s">
        <v>472</v>
      </c>
      <c r="N22" s="19">
        <v>83276</v>
      </c>
      <c r="O22" s="20" t="s">
        <v>332</v>
      </c>
      <c r="P22" s="19">
        <v>44833</v>
      </c>
      <c r="Q22" s="17" t="s">
        <v>473</v>
      </c>
      <c r="R22" s="23">
        <v>24</v>
      </c>
      <c r="S22" s="24" t="s">
        <v>474</v>
      </c>
      <c r="T22" s="25" t="s">
        <v>475</v>
      </c>
      <c r="U22" s="23">
        <v>70</v>
      </c>
      <c r="V22" s="27">
        <v>1680</v>
      </c>
      <c r="W22" s="26">
        <v>0.02</v>
      </c>
      <c r="X22" s="26">
        <v>0.1</v>
      </c>
      <c r="Y22" s="27">
        <f t="shared" si="0"/>
        <v>26.928000000000004</v>
      </c>
      <c r="Z22" s="27">
        <v>1884.9600000000003</v>
      </c>
      <c r="AA22" s="17"/>
      <c r="AB22" s="28">
        <f t="shared" si="1"/>
        <v>26.189878604417711</v>
      </c>
      <c r="AC22" s="28">
        <f t="shared" si="2"/>
        <v>1833.2915023092398</v>
      </c>
    </row>
    <row r="23" spans="1:29" s="16" customFormat="1" ht="60" customHeight="1" x14ac:dyDescent="0.25">
      <c r="A23" s="17" t="s">
        <v>449</v>
      </c>
      <c r="B23" s="17">
        <v>38</v>
      </c>
      <c r="C23" s="17" t="s">
        <v>59</v>
      </c>
      <c r="D23" s="17" t="s">
        <v>142</v>
      </c>
      <c r="E23" s="17" t="s">
        <v>143</v>
      </c>
      <c r="F23" s="17" t="s">
        <v>140</v>
      </c>
      <c r="G23" s="17" t="s">
        <v>27</v>
      </c>
      <c r="H23" s="17" t="s">
        <v>26</v>
      </c>
      <c r="I23" s="17" t="s">
        <v>61</v>
      </c>
      <c r="J23" s="18" t="s">
        <v>27</v>
      </c>
      <c r="K23" s="17" t="s">
        <v>34</v>
      </c>
      <c r="L23" s="17" t="s">
        <v>256</v>
      </c>
      <c r="M23" s="17" t="s">
        <v>285</v>
      </c>
      <c r="N23" s="19">
        <v>86510</v>
      </c>
      <c r="O23" s="20" t="s">
        <v>332</v>
      </c>
      <c r="P23" s="19">
        <v>45328</v>
      </c>
      <c r="Q23" s="17" t="s">
        <v>95</v>
      </c>
      <c r="R23" s="23">
        <v>420</v>
      </c>
      <c r="S23" s="24" t="s">
        <v>375</v>
      </c>
      <c r="T23" s="25" t="s">
        <v>376</v>
      </c>
      <c r="U23" s="23">
        <v>1</v>
      </c>
      <c r="V23" s="27">
        <f t="shared" ref="V23:V29" si="3">+U23*R23</f>
        <v>420</v>
      </c>
      <c r="W23" s="26">
        <v>0.02</v>
      </c>
      <c r="X23" s="26">
        <v>0.1</v>
      </c>
      <c r="Y23" s="27">
        <f t="shared" si="0"/>
        <v>471.24000000000007</v>
      </c>
      <c r="Z23" s="27">
        <f t="shared" ref="Z23:Z29" si="4">+V23*(1+W23)*(1+X23)</f>
        <v>471.24000000000007</v>
      </c>
      <c r="AA23" s="17"/>
      <c r="AB23" s="28">
        <f t="shared" si="1"/>
        <v>458.32287557730996</v>
      </c>
      <c r="AC23" s="28">
        <f t="shared" si="2"/>
        <v>458.32287557730996</v>
      </c>
    </row>
    <row r="24" spans="1:29" s="16" customFormat="1" ht="60" customHeight="1" x14ac:dyDescent="0.25">
      <c r="A24" s="17" t="s">
        <v>449</v>
      </c>
      <c r="B24" s="17">
        <v>39</v>
      </c>
      <c r="C24" s="17" t="s">
        <v>59</v>
      </c>
      <c r="D24" s="17" t="s">
        <v>65</v>
      </c>
      <c r="E24" s="17" t="s">
        <v>144</v>
      </c>
      <c r="F24" s="17" t="s">
        <v>66</v>
      </c>
      <c r="G24" s="17" t="s">
        <v>145</v>
      </c>
      <c r="H24" s="17" t="s">
        <v>64</v>
      </c>
      <c r="I24" s="17" t="s">
        <v>61</v>
      </c>
      <c r="J24" s="18" t="s">
        <v>146</v>
      </c>
      <c r="K24" s="17" t="s">
        <v>34</v>
      </c>
      <c r="L24" s="17" t="s">
        <v>255</v>
      </c>
      <c r="M24" s="17" t="s">
        <v>286</v>
      </c>
      <c r="N24" s="19">
        <v>79446</v>
      </c>
      <c r="O24" s="20" t="s">
        <v>332</v>
      </c>
      <c r="P24" s="19">
        <v>44831</v>
      </c>
      <c r="Q24" s="17" t="s">
        <v>62</v>
      </c>
      <c r="R24" s="23">
        <v>105</v>
      </c>
      <c r="S24" s="24" t="s">
        <v>377</v>
      </c>
      <c r="T24" s="25" t="s">
        <v>378</v>
      </c>
      <c r="U24" s="23">
        <v>1</v>
      </c>
      <c r="V24" s="27">
        <f t="shared" si="3"/>
        <v>105</v>
      </c>
      <c r="W24" s="26">
        <v>0.02</v>
      </c>
      <c r="X24" s="26">
        <v>0.1</v>
      </c>
      <c r="Y24" s="27">
        <f t="shared" si="0"/>
        <v>117.81000000000002</v>
      </c>
      <c r="Z24" s="27">
        <f t="shared" si="4"/>
        <v>117.81000000000002</v>
      </c>
      <c r="AA24" s="17" t="s">
        <v>428</v>
      </c>
      <c r="AB24" s="28">
        <f t="shared" si="1"/>
        <v>114.58071889432749</v>
      </c>
      <c r="AC24" s="28">
        <f t="shared" si="2"/>
        <v>114.58071889432749</v>
      </c>
    </row>
    <row r="25" spans="1:29" s="16" customFormat="1" ht="60" customHeight="1" x14ac:dyDescent="0.25">
      <c r="A25" s="17" t="s">
        <v>449</v>
      </c>
      <c r="B25" s="17">
        <v>40</v>
      </c>
      <c r="C25" s="17" t="s">
        <v>147</v>
      </c>
      <c r="D25" s="17" t="s">
        <v>148</v>
      </c>
      <c r="E25" s="17" t="s">
        <v>149</v>
      </c>
      <c r="F25" s="17" t="s">
        <v>24</v>
      </c>
      <c r="G25" s="17" t="s">
        <v>48</v>
      </c>
      <c r="H25" s="17" t="s">
        <v>26</v>
      </c>
      <c r="I25" s="17" t="s">
        <v>24</v>
      </c>
      <c r="J25" s="18" t="s">
        <v>27</v>
      </c>
      <c r="K25" s="17" t="s">
        <v>34</v>
      </c>
      <c r="L25" s="17" t="s">
        <v>254</v>
      </c>
      <c r="M25" s="17" t="s">
        <v>287</v>
      </c>
      <c r="N25" s="19">
        <v>44078</v>
      </c>
      <c r="O25" s="20" t="s">
        <v>328</v>
      </c>
      <c r="P25" s="19">
        <v>43901</v>
      </c>
      <c r="Q25" s="17" t="s">
        <v>47</v>
      </c>
      <c r="R25" s="23">
        <v>45</v>
      </c>
      <c r="S25" s="24" t="s">
        <v>379</v>
      </c>
      <c r="T25" s="25" t="s">
        <v>380</v>
      </c>
      <c r="U25" s="23">
        <v>50</v>
      </c>
      <c r="V25" s="27">
        <f t="shared" si="3"/>
        <v>2250</v>
      </c>
      <c r="W25" s="26">
        <v>0.02</v>
      </c>
      <c r="X25" s="26">
        <v>0.1</v>
      </c>
      <c r="Y25" s="27">
        <f t="shared" si="0"/>
        <v>50.49</v>
      </c>
      <c r="Z25" s="27">
        <f t="shared" si="4"/>
        <v>2524.5</v>
      </c>
      <c r="AA25" s="17" t="s">
        <v>429</v>
      </c>
      <c r="AB25" s="28">
        <f t="shared" si="1"/>
        <v>49.106022383283211</v>
      </c>
      <c r="AC25" s="28">
        <f t="shared" si="2"/>
        <v>2455.3011191641604</v>
      </c>
    </row>
    <row r="26" spans="1:29" s="16" customFormat="1" ht="60" customHeight="1" x14ac:dyDescent="0.25">
      <c r="A26" s="17" t="s">
        <v>449</v>
      </c>
      <c r="B26" s="17">
        <v>42</v>
      </c>
      <c r="C26" s="17" t="s">
        <v>147</v>
      </c>
      <c r="D26" s="17" t="s">
        <v>150</v>
      </c>
      <c r="E26" s="17" t="s">
        <v>151</v>
      </c>
      <c r="F26" s="17" t="s">
        <v>24</v>
      </c>
      <c r="G26" s="17" t="s">
        <v>152</v>
      </c>
      <c r="H26" s="17" t="s">
        <v>26</v>
      </c>
      <c r="I26" s="17" t="s">
        <v>24</v>
      </c>
      <c r="J26" s="18" t="s">
        <v>27</v>
      </c>
      <c r="K26" s="17" t="s">
        <v>34</v>
      </c>
      <c r="L26" s="17" t="s">
        <v>454</v>
      </c>
      <c r="M26" s="17" t="s">
        <v>288</v>
      </c>
      <c r="N26" s="19">
        <v>41942</v>
      </c>
      <c r="O26" s="20" t="s">
        <v>328</v>
      </c>
      <c r="P26" s="19" t="s">
        <v>28</v>
      </c>
      <c r="Q26" s="17" t="s">
        <v>336</v>
      </c>
      <c r="R26" s="23">
        <v>9</v>
      </c>
      <c r="S26" s="24" t="s">
        <v>70</v>
      </c>
      <c r="T26" s="25" t="s">
        <v>381</v>
      </c>
      <c r="U26" s="23">
        <v>30</v>
      </c>
      <c r="V26" s="27">
        <f t="shared" si="3"/>
        <v>270</v>
      </c>
      <c r="W26" s="26">
        <v>0.02</v>
      </c>
      <c r="X26" s="26">
        <v>0.1</v>
      </c>
      <c r="Y26" s="27">
        <f t="shared" si="0"/>
        <v>10.098000000000001</v>
      </c>
      <c r="Z26" s="27">
        <f t="shared" si="4"/>
        <v>302.94</v>
      </c>
      <c r="AA26" s="17"/>
      <c r="AB26" s="28">
        <f t="shared" si="1"/>
        <v>9.8212044766566411</v>
      </c>
      <c r="AC26" s="28">
        <f t="shared" si="2"/>
        <v>294.63613429969922</v>
      </c>
    </row>
    <row r="27" spans="1:29" s="16" customFormat="1" ht="60" customHeight="1" x14ac:dyDescent="0.25">
      <c r="A27" s="17" t="s">
        <v>449</v>
      </c>
      <c r="B27" s="17">
        <v>45</v>
      </c>
      <c r="C27" s="17" t="s">
        <v>153</v>
      </c>
      <c r="D27" s="17" t="s">
        <v>154</v>
      </c>
      <c r="E27" s="17" t="s">
        <v>155</v>
      </c>
      <c r="F27" s="17" t="s">
        <v>94</v>
      </c>
      <c r="G27" s="17" t="s">
        <v>156</v>
      </c>
      <c r="H27" s="17" t="s">
        <v>54</v>
      </c>
      <c r="I27" s="17" t="s">
        <v>33</v>
      </c>
      <c r="J27" s="18" t="s">
        <v>27</v>
      </c>
      <c r="K27" s="17" t="s">
        <v>34</v>
      </c>
      <c r="L27" s="17" t="s">
        <v>263</v>
      </c>
      <c r="M27" s="17" t="s">
        <v>289</v>
      </c>
      <c r="N27" s="19">
        <v>43569</v>
      </c>
      <c r="O27" s="20" t="s">
        <v>328</v>
      </c>
      <c r="P27" s="19" t="s">
        <v>78</v>
      </c>
      <c r="Q27" s="17" t="s">
        <v>337</v>
      </c>
      <c r="R27" s="23">
        <v>260</v>
      </c>
      <c r="S27" s="24" t="s">
        <v>382</v>
      </c>
      <c r="T27" s="25" t="s">
        <v>382</v>
      </c>
      <c r="U27" s="23">
        <v>1</v>
      </c>
      <c r="V27" s="27">
        <f t="shared" si="3"/>
        <v>260</v>
      </c>
      <c r="W27" s="26">
        <v>0.02</v>
      </c>
      <c r="X27" s="26">
        <v>0.1</v>
      </c>
      <c r="Y27" s="27">
        <f t="shared" si="0"/>
        <v>291.72000000000003</v>
      </c>
      <c r="Z27" s="27">
        <f t="shared" si="4"/>
        <v>291.72000000000003</v>
      </c>
      <c r="AA27" s="17"/>
      <c r="AB27" s="28">
        <f t="shared" si="1"/>
        <v>283.72368488119184</v>
      </c>
      <c r="AC27" s="28">
        <f t="shared" si="2"/>
        <v>283.72368488119184</v>
      </c>
    </row>
    <row r="28" spans="1:29" s="16" customFormat="1" ht="60" customHeight="1" x14ac:dyDescent="0.25">
      <c r="A28" s="17" t="s">
        <v>449</v>
      </c>
      <c r="B28" s="17">
        <v>49</v>
      </c>
      <c r="C28" s="17" t="s">
        <v>157</v>
      </c>
      <c r="D28" s="17" t="s">
        <v>158</v>
      </c>
      <c r="E28" s="17" t="s">
        <v>159</v>
      </c>
      <c r="F28" s="17" t="s">
        <v>94</v>
      </c>
      <c r="G28" s="17" t="s">
        <v>57</v>
      </c>
      <c r="H28" s="17" t="s">
        <v>55</v>
      </c>
      <c r="I28" s="17" t="s">
        <v>33</v>
      </c>
      <c r="J28" s="18" t="s">
        <v>27</v>
      </c>
      <c r="K28" s="17" t="s">
        <v>34</v>
      </c>
      <c r="L28" s="17" t="s">
        <v>264</v>
      </c>
      <c r="M28" s="17" t="s">
        <v>290</v>
      </c>
      <c r="N28" s="19">
        <v>29936</v>
      </c>
      <c r="O28" s="20" t="s">
        <v>328</v>
      </c>
      <c r="P28" s="19" t="s">
        <v>28</v>
      </c>
      <c r="Q28" s="17" t="s">
        <v>52</v>
      </c>
      <c r="R28" s="23">
        <v>15556.34</v>
      </c>
      <c r="S28" s="24" t="s">
        <v>383</v>
      </c>
      <c r="T28" s="25" t="s">
        <v>384</v>
      </c>
      <c r="U28" s="23">
        <v>2</v>
      </c>
      <c r="V28" s="27">
        <f t="shared" si="3"/>
        <v>31112.68</v>
      </c>
      <c r="W28" s="26">
        <v>0.02</v>
      </c>
      <c r="X28" s="26">
        <v>0.1</v>
      </c>
      <c r="Y28" s="27">
        <f t="shared" si="0"/>
        <v>17454.213480000002</v>
      </c>
      <c r="Z28" s="27">
        <f t="shared" si="4"/>
        <v>34908.426960000004</v>
      </c>
      <c r="AA28" s="17"/>
      <c r="AB28" s="28">
        <f t="shared" si="1"/>
        <v>16975.777338710308</v>
      </c>
      <c r="AC28" s="28">
        <f t="shared" si="2"/>
        <v>33951.554677420616</v>
      </c>
    </row>
    <row r="29" spans="1:29" s="16" customFormat="1" ht="60" customHeight="1" x14ac:dyDescent="0.25">
      <c r="A29" s="17" t="s">
        <v>449</v>
      </c>
      <c r="B29" s="17">
        <v>50</v>
      </c>
      <c r="C29" s="17" t="s">
        <v>157</v>
      </c>
      <c r="D29" s="17" t="s">
        <v>160</v>
      </c>
      <c r="E29" s="17" t="s">
        <v>161</v>
      </c>
      <c r="F29" s="17" t="s">
        <v>24</v>
      </c>
      <c r="G29" s="17" t="s">
        <v>89</v>
      </c>
      <c r="H29" s="17" t="s">
        <v>26</v>
      </c>
      <c r="I29" s="17" t="s">
        <v>24</v>
      </c>
      <c r="J29" s="18" t="s">
        <v>27</v>
      </c>
      <c r="K29" s="17" t="s">
        <v>34</v>
      </c>
      <c r="L29" s="17" t="s">
        <v>454</v>
      </c>
      <c r="M29" s="17" t="s">
        <v>291</v>
      </c>
      <c r="N29" s="19">
        <v>44796</v>
      </c>
      <c r="O29" s="20" t="s">
        <v>328</v>
      </c>
      <c r="P29" s="19">
        <v>44293</v>
      </c>
      <c r="Q29" s="17" t="s">
        <v>336</v>
      </c>
      <c r="R29" s="23">
        <v>15</v>
      </c>
      <c r="S29" s="24" t="s">
        <v>68</v>
      </c>
      <c r="T29" s="25" t="s">
        <v>381</v>
      </c>
      <c r="U29" s="23">
        <v>30</v>
      </c>
      <c r="V29" s="27">
        <f t="shared" si="3"/>
        <v>450</v>
      </c>
      <c r="W29" s="26">
        <v>0.02</v>
      </c>
      <c r="X29" s="26">
        <v>0.1</v>
      </c>
      <c r="Y29" s="27">
        <f t="shared" si="0"/>
        <v>16.830000000000002</v>
      </c>
      <c r="Z29" s="27">
        <f t="shared" si="4"/>
        <v>504.90000000000003</v>
      </c>
      <c r="AA29" s="17"/>
      <c r="AB29" s="28">
        <f t="shared" si="1"/>
        <v>16.368674127761068</v>
      </c>
      <c r="AC29" s="28">
        <f t="shared" si="2"/>
        <v>491.06022383283209</v>
      </c>
    </row>
    <row r="30" spans="1:29" s="16" customFormat="1" ht="60" customHeight="1" x14ac:dyDescent="0.25">
      <c r="A30" s="17" t="s">
        <v>501</v>
      </c>
      <c r="B30" s="17">
        <v>52</v>
      </c>
      <c r="C30" s="17" t="s">
        <v>157</v>
      </c>
      <c r="D30" s="17" t="s">
        <v>162</v>
      </c>
      <c r="E30" s="17" t="s">
        <v>476</v>
      </c>
      <c r="F30" s="17" t="s">
        <v>24</v>
      </c>
      <c r="G30" s="17" t="s">
        <v>477</v>
      </c>
      <c r="H30" s="17" t="s">
        <v>26</v>
      </c>
      <c r="I30" s="17" t="s">
        <v>24</v>
      </c>
      <c r="J30" s="18" t="s">
        <v>27</v>
      </c>
      <c r="K30" s="17" t="s">
        <v>252</v>
      </c>
      <c r="L30" s="17" t="s">
        <v>264</v>
      </c>
      <c r="M30" s="17" t="s">
        <v>292</v>
      </c>
      <c r="N30" s="19">
        <v>42240</v>
      </c>
      <c r="O30" s="20" t="s">
        <v>328</v>
      </c>
      <c r="P30" s="19" t="s">
        <v>338</v>
      </c>
      <c r="Q30" s="17" t="s">
        <v>52</v>
      </c>
      <c r="R30" s="23">
        <v>28.85</v>
      </c>
      <c r="S30" s="24" t="s">
        <v>385</v>
      </c>
      <c r="T30" s="25" t="s">
        <v>384</v>
      </c>
      <c r="U30" s="23">
        <v>30</v>
      </c>
      <c r="V30" s="27">
        <v>865.5</v>
      </c>
      <c r="W30" s="26">
        <v>0.02</v>
      </c>
      <c r="X30" s="26">
        <v>0.1</v>
      </c>
      <c r="Y30" s="27">
        <f t="shared" si="0"/>
        <v>32.369700000000009</v>
      </c>
      <c r="Z30" s="27">
        <v>971.09100000000012</v>
      </c>
      <c r="AA30" s="17" t="s">
        <v>430</v>
      </c>
      <c r="AB30" s="28">
        <f t="shared" si="1"/>
        <v>31.482416572393792</v>
      </c>
      <c r="AC30" s="28">
        <f t="shared" si="2"/>
        <v>944.47249717181364</v>
      </c>
    </row>
    <row r="31" spans="1:29" s="16" customFormat="1" ht="60" customHeight="1" x14ac:dyDescent="0.25">
      <c r="A31" s="17" t="s">
        <v>501</v>
      </c>
      <c r="B31" s="17">
        <v>53</v>
      </c>
      <c r="C31" s="17" t="s">
        <v>157</v>
      </c>
      <c r="D31" s="17" t="s">
        <v>162</v>
      </c>
      <c r="E31" s="17" t="s">
        <v>478</v>
      </c>
      <c r="F31" s="17" t="s">
        <v>24</v>
      </c>
      <c r="G31" s="17" t="s">
        <v>479</v>
      </c>
      <c r="H31" s="17" t="s">
        <v>26</v>
      </c>
      <c r="I31" s="17" t="s">
        <v>24</v>
      </c>
      <c r="J31" s="18" t="s">
        <v>27</v>
      </c>
      <c r="K31" s="17" t="s">
        <v>252</v>
      </c>
      <c r="L31" s="17" t="s">
        <v>264</v>
      </c>
      <c r="M31" s="17" t="s">
        <v>292</v>
      </c>
      <c r="N31" s="19">
        <v>43079</v>
      </c>
      <c r="O31" s="20" t="s">
        <v>328</v>
      </c>
      <c r="P31" s="19" t="s">
        <v>480</v>
      </c>
      <c r="Q31" s="17" t="s">
        <v>52</v>
      </c>
      <c r="R31" s="23">
        <v>28.85</v>
      </c>
      <c r="S31" s="24" t="s">
        <v>385</v>
      </c>
      <c r="T31" s="25" t="s">
        <v>384</v>
      </c>
      <c r="U31" s="23">
        <v>30</v>
      </c>
      <c r="V31" s="27">
        <v>865.5</v>
      </c>
      <c r="W31" s="26">
        <v>0.02</v>
      </c>
      <c r="X31" s="26">
        <v>0.1</v>
      </c>
      <c r="Y31" s="27">
        <f t="shared" si="0"/>
        <v>32.369700000000009</v>
      </c>
      <c r="Z31" s="27">
        <v>971.09100000000012</v>
      </c>
      <c r="AA31" s="17" t="s">
        <v>430</v>
      </c>
      <c r="AB31" s="28">
        <f t="shared" si="1"/>
        <v>31.482416572393792</v>
      </c>
      <c r="AC31" s="28">
        <f t="shared" si="2"/>
        <v>944.47249717181364</v>
      </c>
    </row>
    <row r="32" spans="1:29" s="16" customFormat="1" ht="60" customHeight="1" x14ac:dyDescent="0.25">
      <c r="A32" s="17" t="s">
        <v>449</v>
      </c>
      <c r="B32" s="17">
        <v>54</v>
      </c>
      <c r="C32" s="17" t="s">
        <v>157</v>
      </c>
      <c r="D32" s="17" t="s">
        <v>162</v>
      </c>
      <c r="E32" s="17" t="s">
        <v>163</v>
      </c>
      <c r="F32" s="17" t="s">
        <v>24</v>
      </c>
      <c r="G32" s="17" t="s">
        <v>81</v>
      </c>
      <c r="H32" s="17" t="s">
        <v>26</v>
      </c>
      <c r="I32" s="17" t="s">
        <v>24</v>
      </c>
      <c r="J32" s="18" t="s">
        <v>27</v>
      </c>
      <c r="K32" s="17" t="s">
        <v>34</v>
      </c>
      <c r="L32" s="17" t="s">
        <v>264</v>
      </c>
      <c r="M32" s="17" t="s">
        <v>292</v>
      </c>
      <c r="N32" s="19">
        <v>42239</v>
      </c>
      <c r="O32" s="20" t="s">
        <v>328</v>
      </c>
      <c r="P32" s="19" t="s">
        <v>338</v>
      </c>
      <c r="Q32" s="17" t="s">
        <v>52</v>
      </c>
      <c r="R32" s="23">
        <v>28.85</v>
      </c>
      <c r="S32" s="24" t="s">
        <v>385</v>
      </c>
      <c r="T32" s="25" t="s">
        <v>384</v>
      </c>
      <c r="U32" s="23">
        <v>30</v>
      </c>
      <c r="V32" s="27">
        <f t="shared" ref="V32:V44" si="5">+U32*R32</f>
        <v>865.5</v>
      </c>
      <c r="W32" s="26">
        <v>0.02</v>
      </c>
      <c r="X32" s="26">
        <v>0.1</v>
      </c>
      <c r="Y32" s="27">
        <f t="shared" si="0"/>
        <v>32.369700000000009</v>
      </c>
      <c r="Z32" s="27">
        <f t="shared" ref="Z32:Z44" si="6">+V32*(1+W32)*(1+X32)</f>
        <v>971.09100000000012</v>
      </c>
      <c r="AA32" s="17" t="s">
        <v>430</v>
      </c>
      <c r="AB32" s="28">
        <f t="shared" si="1"/>
        <v>31.482416572393792</v>
      </c>
      <c r="AC32" s="28">
        <f t="shared" si="2"/>
        <v>944.47249717181364</v>
      </c>
    </row>
    <row r="33" spans="1:29" s="16" customFormat="1" ht="60" customHeight="1" x14ac:dyDescent="0.25">
      <c r="A33" s="17" t="s">
        <v>449</v>
      </c>
      <c r="B33" s="17">
        <v>58</v>
      </c>
      <c r="C33" s="17" t="s">
        <v>157</v>
      </c>
      <c r="D33" s="17" t="s">
        <v>164</v>
      </c>
      <c r="E33" s="17" t="s">
        <v>165</v>
      </c>
      <c r="F33" s="17" t="s">
        <v>94</v>
      </c>
      <c r="G33" s="17" t="s">
        <v>166</v>
      </c>
      <c r="H33" s="17" t="s">
        <v>55</v>
      </c>
      <c r="I33" s="17" t="s">
        <v>33</v>
      </c>
      <c r="J33" s="18" t="s">
        <v>27</v>
      </c>
      <c r="K33" s="17" t="s">
        <v>34</v>
      </c>
      <c r="L33" s="17" t="s">
        <v>265</v>
      </c>
      <c r="M33" s="17" t="s">
        <v>293</v>
      </c>
      <c r="N33" s="19">
        <v>45220</v>
      </c>
      <c r="O33" s="20" t="s">
        <v>328</v>
      </c>
      <c r="P33" s="19">
        <v>45000</v>
      </c>
      <c r="Q33" s="17" t="s">
        <v>40</v>
      </c>
      <c r="R33" s="23">
        <v>11820</v>
      </c>
      <c r="S33" s="24" t="s">
        <v>386</v>
      </c>
      <c r="T33" s="25" t="s">
        <v>387</v>
      </c>
      <c r="U33" s="23">
        <v>1</v>
      </c>
      <c r="V33" s="27">
        <f t="shared" si="5"/>
        <v>11820</v>
      </c>
      <c r="W33" s="26">
        <v>0.02</v>
      </c>
      <c r="X33" s="26">
        <v>0.1</v>
      </c>
      <c r="Y33" s="27">
        <f t="shared" si="0"/>
        <v>13262.04</v>
      </c>
      <c r="Z33" s="27">
        <f t="shared" si="6"/>
        <v>13262.04</v>
      </c>
      <c r="AA33" s="17"/>
      <c r="AB33" s="28">
        <f t="shared" si="1"/>
        <v>12898.515212675722</v>
      </c>
      <c r="AC33" s="28">
        <f t="shared" si="2"/>
        <v>12898.515212675722</v>
      </c>
    </row>
    <row r="34" spans="1:29" s="16" customFormat="1" ht="60" customHeight="1" x14ac:dyDescent="0.25">
      <c r="A34" s="17" t="s">
        <v>449</v>
      </c>
      <c r="B34" s="17">
        <v>59</v>
      </c>
      <c r="C34" s="17" t="s">
        <v>157</v>
      </c>
      <c r="D34" s="17" t="s">
        <v>164</v>
      </c>
      <c r="E34" s="17" t="s">
        <v>167</v>
      </c>
      <c r="F34" s="17" t="s">
        <v>94</v>
      </c>
      <c r="G34" s="17" t="s">
        <v>168</v>
      </c>
      <c r="H34" s="17" t="s">
        <v>55</v>
      </c>
      <c r="I34" s="17" t="s">
        <v>33</v>
      </c>
      <c r="J34" s="18" t="s">
        <v>27</v>
      </c>
      <c r="K34" s="17" t="s">
        <v>34</v>
      </c>
      <c r="L34" s="17" t="s">
        <v>265</v>
      </c>
      <c r="M34" s="17" t="s">
        <v>294</v>
      </c>
      <c r="N34" s="19">
        <v>45219</v>
      </c>
      <c r="O34" s="20" t="s">
        <v>328</v>
      </c>
      <c r="P34" s="19">
        <v>45000</v>
      </c>
      <c r="Q34" s="17" t="s">
        <v>40</v>
      </c>
      <c r="R34" s="23">
        <v>7380</v>
      </c>
      <c r="S34" s="24" t="s">
        <v>386</v>
      </c>
      <c r="T34" s="25" t="s">
        <v>387</v>
      </c>
      <c r="U34" s="23">
        <v>1</v>
      </c>
      <c r="V34" s="27">
        <f t="shared" si="5"/>
        <v>7380</v>
      </c>
      <c r="W34" s="26">
        <v>0.02</v>
      </c>
      <c r="X34" s="26">
        <v>0.1</v>
      </c>
      <c r="Y34" s="27">
        <f t="shared" si="0"/>
        <v>8280.36</v>
      </c>
      <c r="Z34" s="27">
        <f t="shared" si="6"/>
        <v>8280.36</v>
      </c>
      <c r="AA34" s="17"/>
      <c r="AB34" s="28">
        <f t="shared" si="1"/>
        <v>8053.3876708584457</v>
      </c>
      <c r="AC34" s="28">
        <f t="shared" si="2"/>
        <v>8053.3876708584457</v>
      </c>
    </row>
    <row r="35" spans="1:29" s="16" customFormat="1" ht="60" customHeight="1" x14ac:dyDescent="0.25">
      <c r="A35" s="17" t="s">
        <v>449</v>
      </c>
      <c r="B35" s="17">
        <v>66</v>
      </c>
      <c r="C35" s="17" t="s">
        <v>169</v>
      </c>
      <c r="D35" s="17" t="s">
        <v>170</v>
      </c>
      <c r="E35" s="17" t="s">
        <v>171</v>
      </c>
      <c r="F35" s="17" t="s">
        <v>24</v>
      </c>
      <c r="G35" s="17" t="s">
        <v>25</v>
      </c>
      <c r="H35" s="17" t="s">
        <v>26</v>
      </c>
      <c r="I35" s="17" t="s">
        <v>24</v>
      </c>
      <c r="J35" s="18" t="s">
        <v>27</v>
      </c>
      <c r="K35" s="17" t="s">
        <v>34</v>
      </c>
      <c r="L35" s="17" t="s">
        <v>256</v>
      </c>
      <c r="M35" s="17" t="s">
        <v>295</v>
      </c>
      <c r="N35" s="19">
        <v>37720</v>
      </c>
      <c r="O35" s="20" t="s">
        <v>328</v>
      </c>
      <c r="P35" s="19">
        <v>44016</v>
      </c>
      <c r="Q35" s="17" t="s">
        <v>40</v>
      </c>
      <c r="R35" s="23">
        <v>310</v>
      </c>
      <c r="S35" s="24" t="s">
        <v>388</v>
      </c>
      <c r="T35" s="25" t="s">
        <v>389</v>
      </c>
      <c r="U35" s="23">
        <v>20</v>
      </c>
      <c r="V35" s="27">
        <f t="shared" si="5"/>
        <v>6200</v>
      </c>
      <c r="W35" s="26">
        <v>0.02</v>
      </c>
      <c r="X35" s="26">
        <v>0.1</v>
      </c>
      <c r="Y35" s="27">
        <f t="shared" si="0"/>
        <v>347.82</v>
      </c>
      <c r="Z35" s="27">
        <f t="shared" si="6"/>
        <v>6956.4000000000005</v>
      </c>
      <c r="AA35" s="17"/>
      <c r="AB35" s="28">
        <f t="shared" si="1"/>
        <v>338.28593197372874</v>
      </c>
      <c r="AC35" s="28">
        <f t="shared" si="2"/>
        <v>6765.718639474575</v>
      </c>
    </row>
    <row r="36" spans="1:29" s="16" customFormat="1" ht="60" customHeight="1" x14ac:dyDescent="0.25">
      <c r="A36" s="17" t="s">
        <v>449</v>
      </c>
      <c r="B36" s="17">
        <v>68</v>
      </c>
      <c r="C36" s="17" t="s">
        <v>73</v>
      </c>
      <c r="D36" s="17" t="s">
        <v>172</v>
      </c>
      <c r="E36" s="17" t="s">
        <v>173</v>
      </c>
      <c r="F36" s="17" t="s">
        <v>24</v>
      </c>
      <c r="G36" s="17" t="s">
        <v>27</v>
      </c>
      <c r="H36" s="17" t="s">
        <v>26</v>
      </c>
      <c r="I36" s="17" t="s">
        <v>24</v>
      </c>
      <c r="J36" s="18" t="s">
        <v>27</v>
      </c>
      <c r="K36" s="17" t="s">
        <v>34</v>
      </c>
      <c r="L36" s="17" t="s">
        <v>260</v>
      </c>
      <c r="M36" s="17" t="s">
        <v>296</v>
      </c>
      <c r="N36" s="19">
        <v>44720</v>
      </c>
      <c r="O36" s="20" t="s">
        <v>328</v>
      </c>
      <c r="P36" s="19">
        <v>45159</v>
      </c>
      <c r="Q36" s="17" t="s">
        <v>40</v>
      </c>
      <c r="R36" s="23">
        <v>16</v>
      </c>
      <c r="S36" s="24" t="s">
        <v>390</v>
      </c>
      <c r="T36" s="25" t="s">
        <v>391</v>
      </c>
      <c r="U36" s="23">
        <v>3</v>
      </c>
      <c r="V36" s="27">
        <f t="shared" si="5"/>
        <v>48</v>
      </c>
      <c r="W36" s="26">
        <v>0.02</v>
      </c>
      <c r="X36" s="26">
        <v>0.1</v>
      </c>
      <c r="Y36" s="27">
        <f t="shared" si="0"/>
        <v>17.952000000000002</v>
      </c>
      <c r="Z36" s="27">
        <f t="shared" si="6"/>
        <v>53.856000000000009</v>
      </c>
      <c r="AA36" s="17"/>
      <c r="AB36" s="28">
        <f t="shared" si="1"/>
        <v>17.459919069611807</v>
      </c>
      <c r="AC36" s="28">
        <f t="shared" si="2"/>
        <v>52.379757208835422</v>
      </c>
    </row>
    <row r="37" spans="1:29" s="16" customFormat="1" ht="60" customHeight="1" x14ac:dyDescent="0.25">
      <c r="A37" s="17" t="s">
        <v>449</v>
      </c>
      <c r="B37" s="17">
        <v>69</v>
      </c>
      <c r="C37" s="17" t="s">
        <v>174</v>
      </c>
      <c r="D37" s="17" t="s">
        <v>175</v>
      </c>
      <c r="E37" s="17" t="s">
        <v>176</v>
      </c>
      <c r="F37" s="17" t="s">
        <v>63</v>
      </c>
      <c r="G37" s="17" t="s">
        <v>27</v>
      </c>
      <c r="H37" s="17" t="s">
        <v>98</v>
      </c>
      <c r="I37" s="17" t="s">
        <v>38</v>
      </c>
      <c r="J37" s="18" t="s">
        <v>27</v>
      </c>
      <c r="K37" s="17" t="s">
        <v>34</v>
      </c>
      <c r="L37" s="17" t="s">
        <v>454</v>
      </c>
      <c r="M37" s="17" t="s">
        <v>297</v>
      </c>
      <c r="N37" s="19">
        <v>15219</v>
      </c>
      <c r="O37" s="20" t="s">
        <v>328</v>
      </c>
      <c r="P37" s="19">
        <v>44063</v>
      </c>
      <c r="Q37" s="17" t="s">
        <v>336</v>
      </c>
      <c r="R37" s="23">
        <v>67.5</v>
      </c>
      <c r="S37" s="24" t="s">
        <v>392</v>
      </c>
      <c r="T37" s="25" t="s">
        <v>80</v>
      </c>
      <c r="U37" s="23">
        <v>1</v>
      </c>
      <c r="V37" s="27">
        <f t="shared" si="5"/>
        <v>67.5</v>
      </c>
      <c r="W37" s="26">
        <v>0.02</v>
      </c>
      <c r="X37" s="26">
        <v>0.1</v>
      </c>
      <c r="Y37" s="27">
        <f t="shared" si="0"/>
        <v>75.734999999999999</v>
      </c>
      <c r="Z37" s="27">
        <f t="shared" si="6"/>
        <v>75.734999999999999</v>
      </c>
      <c r="AA37" s="17"/>
      <c r="AB37" s="28">
        <f t="shared" si="1"/>
        <v>73.659033574924806</v>
      </c>
      <c r="AC37" s="28">
        <f t="shared" si="2"/>
        <v>73.659033574924806</v>
      </c>
    </row>
    <row r="38" spans="1:29" s="16" customFormat="1" ht="60" customHeight="1" x14ac:dyDescent="0.25">
      <c r="A38" s="17" t="s">
        <v>449</v>
      </c>
      <c r="B38" s="17">
        <v>72</v>
      </c>
      <c r="C38" s="17" t="s">
        <v>174</v>
      </c>
      <c r="D38" s="17" t="s">
        <v>177</v>
      </c>
      <c r="E38" s="17" t="s">
        <v>178</v>
      </c>
      <c r="F38" s="17" t="s">
        <v>63</v>
      </c>
      <c r="G38" s="17" t="s">
        <v>27</v>
      </c>
      <c r="H38" s="17" t="s">
        <v>98</v>
      </c>
      <c r="I38" s="17" t="s">
        <v>38</v>
      </c>
      <c r="J38" s="18" t="s">
        <v>27</v>
      </c>
      <c r="K38" s="17" t="s">
        <v>58</v>
      </c>
      <c r="L38" s="17" t="s">
        <v>266</v>
      </c>
      <c r="M38" s="17" t="s">
        <v>298</v>
      </c>
      <c r="N38" s="19">
        <v>42099</v>
      </c>
      <c r="O38" s="20" t="s">
        <v>328</v>
      </c>
      <c r="P38" s="19">
        <v>44039</v>
      </c>
      <c r="Q38" s="17" t="s">
        <v>339</v>
      </c>
      <c r="R38" s="23">
        <v>40</v>
      </c>
      <c r="S38" s="24" t="s">
        <v>393</v>
      </c>
      <c r="T38" s="25" t="s">
        <v>394</v>
      </c>
      <c r="U38" s="23">
        <v>1</v>
      </c>
      <c r="V38" s="27">
        <f t="shared" si="5"/>
        <v>40</v>
      </c>
      <c r="W38" s="26">
        <v>0.02</v>
      </c>
      <c r="X38" s="26">
        <v>0.1</v>
      </c>
      <c r="Y38" s="27">
        <f t="shared" ref="Y38:Y69" si="7">+R38*(1+W38)*(1+X38)</f>
        <v>44.88</v>
      </c>
      <c r="Z38" s="27">
        <f t="shared" si="6"/>
        <v>44.88</v>
      </c>
      <c r="AA38" s="17"/>
      <c r="AB38" s="28">
        <f t="shared" ref="AB38:AB72" si="8">+R38*(1+$AB$4)</f>
        <v>43.649797674029514</v>
      </c>
      <c r="AC38" s="28">
        <f t="shared" ref="AC38:AC72" si="9">+V38*(1+$AC$4)</f>
        <v>43.649797674029514</v>
      </c>
    </row>
    <row r="39" spans="1:29" s="16" customFormat="1" ht="60" customHeight="1" x14ac:dyDescent="0.25">
      <c r="A39" s="17" t="s">
        <v>449</v>
      </c>
      <c r="B39" s="17">
        <v>73</v>
      </c>
      <c r="C39" s="17" t="s">
        <v>174</v>
      </c>
      <c r="D39" s="17" t="s">
        <v>179</v>
      </c>
      <c r="E39" s="17" t="s">
        <v>180</v>
      </c>
      <c r="F39" s="17" t="s">
        <v>140</v>
      </c>
      <c r="G39" s="17">
        <v>1E-3</v>
      </c>
      <c r="H39" s="17" t="s">
        <v>98</v>
      </c>
      <c r="I39" s="17" t="s">
        <v>38</v>
      </c>
      <c r="J39" s="18" t="s">
        <v>93</v>
      </c>
      <c r="K39" s="17" t="s">
        <v>252</v>
      </c>
      <c r="L39" s="17" t="s">
        <v>255</v>
      </c>
      <c r="M39" s="17" t="s">
        <v>299</v>
      </c>
      <c r="N39" s="19">
        <v>41171</v>
      </c>
      <c r="O39" s="20" t="s">
        <v>328</v>
      </c>
      <c r="P39" s="19">
        <v>44473</v>
      </c>
      <c r="Q39" s="17" t="s">
        <v>72</v>
      </c>
      <c r="R39" s="23">
        <v>605</v>
      </c>
      <c r="S39" s="24" t="s">
        <v>395</v>
      </c>
      <c r="T39" s="25" t="s">
        <v>80</v>
      </c>
      <c r="U39" s="23">
        <v>1</v>
      </c>
      <c r="V39" s="27">
        <f t="shared" si="5"/>
        <v>605</v>
      </c>
      <c r="W39" s="26">
        <v>0.02</v>
      </c>
      <c r="X39" s="26">
        <v>0.1</v>
      </c>
      <c r="Y39" s="27">
        <f t="shared" si="7"/>
        <v>678.81000000000006</v>
      </c>
      <c r="Z39" s="27">
        <f t="shared" si="6"/>
        <v>678.81000000000006</v>
      </c>
      <c r="AA39" s="17"/>
      <c r="AB39" s="28">
        <f t="shared" si="8"/>
        <v>660.20318981969649</v>
      </c>
      <c r="AC39" s="28">
        <f t="shared" si="9"/>
        <v>660.20318981969649</v>
      </c>
    </row>
    <row r="40" spans="1:29" s="16" customFormat="1" ht="60" customHeight="1" x14ac:dyDescent="0.25">
      <c r="A40" s="17" t="s">
        <v>449</v>
      </c>
      <c r="B40" s="17">
        <v>76</v>
      </c>
      <c r="C40" s="17" t="s">
        <v>174</v>
      </c>
      <c r="D40" s="17" t="s">
        <v>181</v>
      </c>
      <c r="E40" s="17" t="s">
        <v>182</v>
      </c>
      <c r="F40" s="17" t="s">
        <v>63</v>
      </c>
      <c r="G40" s="17" t="s">
        <v>183</v>
      </c>
      <c r="H40" s="17" t="s">
        <v>98</v>
      </c>
      <c r="I40" s="17" t="s">
        <v>38</v>
      </c>
      <c r="J40" s="18" t="s">
        <v>27</v>
      </c>
      <c r="K40" s="17" t="s">
        <v>252</v>
      </c>
      <c r="L40" s="17" t="s">
        <v>454</v>
      </c>
      <c r="M40" s="17" t="s">
        <v>300</v>
      </c>
      <c r="N40" s="19">
        <v>38365</v>
      </c>
      <c r="O40" s="20" t="s">
        <v>328</v>
      </c>
      <c r="P40" s="19">
        <v>44844</v>
      </c>
      <c r="Q40" s="17" t="s">
        <v>44</v>
      </c>
      <c r="R40" s="23">
        <v>442</v>
      </c>
      <c r="S40" s="24" t="s">
        <v>392</v>
      </c>
      <c r="T40" s="25" t="s">
        <v>80</v>
      </c>
      <c r="U40" s="23">
        <v>1</v>
      </c>
      <c r="V40" s="27">
        <f t="shared" si="5"/>
        <v>442</v>
      </c>
      <c r="W40" s="26">
        <v>0.02</v>
      </c>
      <c r="X40" s="26">
        <v>0.1</v>
      </c>
      <c r="Y40" s="27">
        <f t="shared" si="7"/>
        <v>495.92400000000009</v>
      </c>
      <c r="Z40" s="27">
        <f t="shared" si="6"/>
        <v>495.92400000000009</v>
      </c>
      <c r="AA40" s="17"/>
      <c r="AB40" s="28">
        <f t="shared" si="8"/>
        <v>482.33026429802618</v>
      </c>
      <c r="AC40" s="28">
        <f t="shared" si="9"/>
        <v>482.33026429802618</v>
      </c>
    </row>
    <row r="41" spans="1:29" s="16" customFormat="1" ht="60" customHeight="1" x14ac:dyDescent="0.25">
      <c r="A41" s="17" t="s">
        <v>449</v>
      </c>
      <c r="B41" s="17">
        <v>78</v>
      </c>
      <c r="C41" s="17" t="s">
        <v>184</v>
      </c>
      <c r="D41" s="17" t="s">
        <v>185</v>
      </c>
      <c r="E41" s="17" t="s">
        <v>186</v>
      </c>
      <c r="F41" s="17" t="s">
        <v>31</v>
      </c>
      <c r="G41" s="17" t="s">
        <v>89</v>
      </c>
      <c r="H41" s="17" t="s">
        <v>32</v>
      </c>
      <c r="I41" s="17" t="s">
        <v>33</v>
      </c>
      <c r="J41" s="18" t="s">
        <v>27</v>
      </c>
      <c r="K41" s="17" t="s">
        <v>58</v>
      </c>
      <c r="L41" s="17" t="s">
        <v>454</v>
      </c>
      <c r="M41" s="17" t="s">
        <v>301</v>
      </c>
      <c r="N41" s="19">
        <v>43733</v>
      </c>
      <c r="O41" s="20" t="s">
        <v>328</v>
      </c>
      <c r="P41" s="19">
        <v>44127</v>
      </c>
      <c r="Q41" s="17" t="s">
        <v>336</v>
      </c>
      <c r="R41" s="23">
        <v>8500</v>
      </c>
      <c r="S41" s="24" t="s">
        <v>396</v>
      </c>
      <c r="T41" s="25" t="s">
        <v>397</v>
      </c>
      <c r="U41" s="23">
        <v>1</v>
      </c>
      <c r="V41" s="27">
        <f t="shared" si="5"/>
        <v>8500</v>
      </c>
      <c r="W41" s="26">
        <v>0.02</v>
      </c>
      <c r="X41" s="26">
        <v>0.1</v>
      </c>
      <c r="Y41" s="27">
        <f t="shared" si="7"/>
        <v>9537</v>
      </c>
      <c r="Z41" s="27">
        <f t="shared" si="6"/>
        <v>9537</v>
      </c>
      <c r="AA41" s="17"/>
      <c r="AB41" s="28">
        <f t="shared" si="8"/>
        <v>9275.5820057312721</v>
      </c>
      <c r="AC41" s="28">
        <f t="shared" si="9"/>
        <v>9275.5820057312721</v>
      </c>
    </row>
    <row r="42" spans="1:29" s="16" customFormat="1" ht="60" customHeight="1" x14ac:dyDescent="0.25">
      <c r="A42" s="17" t="s">
        <v>449</v>
      </c>
      <c r="B42" s="17">
        <v>80</v>
      </c>
      <c r="C42" s="17" t="s">
        <v>187</v>
      </c>
      <c r="D42" s="17" t="s">
        <v>188</v>
      </c>
      <c r="E42" s="17" t="s">
        <v>189</v>
      </c>
      <c r="F42" s="17" t="s">
        <v>24</v>
      </c>
      <c r="G42" s="17" t="s">
        <v>84</v>
      </c>
      <c r="H42" s="17" t="s">
        <v>26</v>
      </c>
      <c r="I42" s="17" t="s">
        <v>24</v>
      </c>
      <c r="J42" s="18" t="s">
        <v>27</v>
      </c>
      <c r="K42" s="17" t="s">
        <v>440</v>
      </c>
      <c r="L42" s="17" t="s">
        <v>254</v>
      </c>
      <c r="M42" s="17" t="s">
        <v>302</v>
      </c>
      <c r="N42" s="19">
        <v>44575</v>
      </c>
      <c r="O42" s="20" t="s">
        <v>328</v>
      </c>
      <c r="P42" s="19">
        <v>44272</v>
      </c>
      <c r="Q42" s="17" t="s">
        <v>46</v>
      </c>
      <c r="R42" s="23">
        <v>208.33</v>
      </c>
      <c r="S42" s="24" t="s">
        <v>398</v>
      </c>
      <c r="T42" s="25" t="s">
        <v>399</v>
      </c>
      <c r="U42" s="23">
        <v>60</v>
      </c>
      <c r="V42" s="27">
        <f t="shared" si="5"/>
        <v>12499.800000000001</v>
      </c>
      <c r="W42" s="26">
        <v>0.02</v>
      </c>
      <c r="X42" s="26">
        <v>0.1</v>
      </c>
      <c r="Y42" s="27">
        <f t="shared" si="7"/>
        <v>233.74626000000006</v>
      </c>
      <c r="Z42" s="27">
        <f t="shared" si="6"/>
        <v>14024.775600000003</v>
      </c>
      <c r="AA42" s="17" t="s">
        <v>99</v>
      </c>
      <c r="AB42" s="28">
        <f t="shared" si="8"/>
        <v>227.33905873576424</v>
      </c>
      <c r="AC42" s="28">
        <f t="shared" si="9"/>
        <v>13640.343524145856</v>
      </c>
    </row>
    <row r="43" spans="1:29" s="16" customFormat="1" ht="60" customHeight="1" x14ac:dyDescent="0.25">
      <c r="A43" s="17" t="s">
        <v>449</v>
      </c>
      <c r="B43" s="17">
        <v>82</v>
      </c>
      <c r="C43" s="17" t="s">
        <v>187</v>
      </c>
      <c r="D43" s="17" t="s">
        <v>190</v>
      </c>
      <c r="E43" s="17" t="s">
        <v>191</v>
      </c>
      <c r="F43" s="17" t="s">
        <v>24</v>
      </c>
      <c r="G43" s="17" t="s">
        <v>67</v>
      </c>
      <c r="H43" s="17" t="s">
        <v>26</v>
      </c>
      <c r="I43" s="17" t="s">
        <v>24</v>
      </c>
      <c r="J43" s="18" t="s">
        <v>27</v>
      </c>
      <c r="K43" s="17" t="s">
        <v>440</v>
      </c>
      <c r="L43" s="17" t="s">
        <v>267</v>
      </c>
      <c r="M43" s="17" t="s">
        <v>303</v>
      </c>
      <c r="N43" s="19">
        <v>43219</v>
      </c>
      <c r="O43" s="20" t="s">
        <v>328</v>
      </c>
      <c r="P43" s="19">
        <v>44695</v>
      </c>
      <c r="Q43" s="17" t="s">
        <v>87</v>
      </c>
      <c r="R43" s="23">
        <v>4.8</v>
      </c>
      <c r="S43" s="24" t="s">
        <v>400</v>
      </c>
      <c r="T43" s="25" t="s">
        <v>401</v>
      </c>
      <c r="U43" s="23">
        <v>20</v>
      </c>
      <c r="V43" s="27">
        <f t="shared" si="5"/>
        <v>96</v>
      </c>
      <c r="W43" s="26">
        <v>0.02</v>
      </c>
      <c r="X43" s="26">
        <v>0.1</v>
      </c>
      <c r="Y43" s="27">
        <f t="shared" si="7"/>
        <v>5.3856000000000002</v>
      </c>
      <c r="Z43" s="27">
        <f t="shared" si="6"/>
        <v>107.71200000000002</v>
      </c>
      <c r="AA43" s="17"/>
      <c r="AB43" s="28">
        <f t="shared" si="8"/>
        <v>5.2379757208835418</v>
      </c>
      <c r="AC43" s="28">
        <f t="shared" si="9"/>
        <v>104.75951441767084</v>
      </c>
    </row>
    <row r="44" spans="1:29" s="16" customFormat="1" ht="60" customHeight="1" x14ac:dyDescent="0.25">
      <c r="A44" s="17" t="s">
        <v>449</v>
      </c>
      <c r="B44" s="17">
        <v>83</v>
      </c>
      <c r="C44" s="17" t="s">
        <v>187</v>
      </c>
      <c r="D44" s="17" t="s">
        <v>192</v>
      </c>
      <c r="E44" s="17" t="s">
        <v>193</v>
      </c>
      <c r="F44" s="17" t="s">
        <v>94</v>
      </c>
      <c r="G44" s="17" t="s">
        <v>53</v>
      </c>
      <c r="H44" s="17" t="s">
        <v>41</v>
      </c>
      <c r="I44" s="17" t="s">
        <v>33</v>
      </c>
      <c r="J44" s="18" t="s">
        <v>27</v>
      </c>
      <c r="K44" s="17" t="s">
        <v>34</v>
      </c>
      <c r="L44" s="17" t="s">
        <v>43</v>
      </c>
      <c r="M44" s="17" t="s">
        <v>304</v>
      </c>
      <c r="N44" s="19">
        <v>39205</v>
      </c>
      <c r="O44" s="20" t="s">
        <v>340</v>
      </c>
      <c r="P44" s="19">
        <v>43096</v>
      </c>
      <c r="Q44" s="17" t="s">
        <v>42</v>
      </c>
      <c r="R44" s="23">
        <v>99</v>
      </c>
      <c r="S44" s="24" t="s">
        <v>86</v>
      </c>
      <c r="T44" s="25" t="s">
        <v>402</v>
      </c>
      <c r="U44" s="23">
        <v>100</v>
      </c>
      <c r="V44" s="27">
        <f t="shared" si="5"/>
        <v>9900</v>
      </c>
      <c r="W44" s="26">
        <v>0.02</v>
      </c>
      <c r="X44" s="26">
        <v>0.1</v>
      </c>
      <c r="Y44" s="27">
        <f t="shared" si="7"/>
        <v>111.07800000000002</v>
      </c>
      <c r="Z44" s="27">
        <f t="shared" si="6"/>
        <v>11107.800000000001</v>
      </c>
      <c r="AA44" s="17" t="s">
        <v>431</v>
      </c>
      <c r="AB44" s="28">
        <f t="shared" si="8"/>
        <v>108.03324924322305</v>
      </c>
      <c r="AC44" s="28">
        <f t="shared" si="9"/>
        <v>10803.324924322305</v>
      </c>
    </row>
    <row r="45" spans="1:29" s="16" customFormat="1" ht="60" customHeight="1" x14ac:dyDescent="0.25">
      <c r="A45" s="17" t="s">
        <v>501</v>
      </c>
      <c r="B45" s="17">
        <v>85</v>
      </c>
      <c r="C45" s="17" t="s">
        <v>187</v>
      </c>
      <c r="D45" s="17" t="s">
        <v>481</v>
      </c>
      <c r="E45" s="17" t="s">
        <v>482</v>
      </c>
      <c r="F45" s="17" t="s">
        <v>31</v>
      </c>
      <c r="G45" s="17" t="s">
        <v>57</v>
      </c>
      <c r="H45" s="17" t="s">
        <v>55</v>
      </c>
      <c r="I45" s="17" t="s">
        <v>33</v>
      </c>
      <c r="J45" s="18" t="s">
        <v>27</v>
      </c>
      <c r="K45" s="17" t="s">
        <v>458</v>
      </c>
      <c r="L45" s="17" t="s">
        <v>483</v>
      </c>
      <c r="M45" s="17" t="s">
        <v>484</v>
      </c>
      <c r="N45" s="19">
        <v>44551</v>
      </c>
      <c r="O45" s="20" t="s">
        <v>328</v>
      </c>
      <c r="P45" s="19">
        <v>44057</v>
      </c>
      <c r="Q45" s="17" t="s">
        <v>83</v>
      </c>
      <c r="R45" s="23">
        <v>400</v>
      </c>
      <c r="S45" s="24" t="s">
        <v>485</v>
      </c>
      <c r="T45" s="25" t="s">
        <v>486</v>
      </c>
      <c r="U45" s="23">
        <v>10</v>
      </c>
      <c r="V45" s="27">
        <v>4000</v>
      </c>
      <c r="W45" s="26">
        <v>0.02</v>
      </c>
      <c r="X45" s="26">
        <v>0.1</v>
      </c>
      <c r="Y45" s="27">
        <f t="shared" si="7"/>
        <v>448.8</v>
      </c>
      <c r="Z45" s="27">
        <v>4488</v>
      </c>
      <c r="AA45" s="17"/>
      <c r="AB45" s="28">
        <f t="shared" si="8"/>
        <v>436.4979767402952</v>
      </c>
      <c r="AC45" s="28">
        <f t="shared" si="9"/>
        <v>4364.9797674029514</v>
      </c>
    </row>
    <row r="46" spans="1:29" s="16" customFormat="1" ht="60" customHeight="1" x14ac:dyDescent="0.25">
      <c r="A46" s="17" t="s">
        <v>449</v>
      </c>
      <c r="B46" s="17">
        <v>86</v>
      </c>
      <c r="C46" s="17" t="s">
        <v>187</v>
      </c>
      <c r="D46" s="17" t="s">
        <v>194</v>
      </c>
      <c r="E46" s="17" t="s">
        <v>195</v>
      </c>
      <c r="F46" s="17" t="s">
        <v>24</v>
      </c>
      <c r="G46" s="17" t="s">
        <v>27</v>
      </c>
      <c r="H46" s="17" t="s">
        <v>26</v>
      </c>
      <c r="I46" s="17" t="s">
        <v>24</v>
      </c>
      <c r="J46" s="18" t="s">
        <v>27</v>
      </c>
      <c r="K46" s="17" t="s">
        <v>439</v>
      </c>
      <c r="L46" s="17" t="s">
        <v>255</v>
      </c>
      <c r="M46" s="17" t="s">
        <v>436</v>
      </c>
      <c r="N46" s="19">
        <v>44676</v>
      </c>
      <c r="O46" s="20" t="s">
        <v>328</v>
      </c>
      <c r="P46" s="19">
        <v>44294</v>
      </c>
      <c r="Q46" s="17" t="s">
        <v>72</v>
      </c>
      <c r="R46" s="23">
        <v>53.33</v>
      </c>
      <c r="S46" s="24" t="s">
        <v>403</v>
      </c>
      <c r="T46" s="25" t="s">
        <v>77</v>
      </c>
      <c r="U46" s="23">
        <v>30</v>
      </c>
      <c r="V46" s="27">
        <f>+U46*R46</f>
        <v>1599.8999999999999</v>
      </c>
      <c r="W46" s="26">
        <v>0.02</v>
      </c>
      <c r="X46" s="26">
        <v>0.1</v>
      </c>
      <c r="Y46" s="27">
        <f t="shared" si="7"/>
        <v>59.836260000000003</v>
      </c>
      <c r="Z46" s="27">
        <f>+V46*(1+W46)*(1+X46)</f>
        <v>1795.0878</v>
      </c>
      <c r="AA46" s="17"/>
      <c r="AB46" s="28">
        <f t="shared" si="8"/>
        <v>58.196092748899851</v>
      </c>
      <c r="AC46" s="28">
        <f t="shared" si="9"/>
        <v>1745.8827824669954</v>
      </c>
    </row>
    <row r="47" spans="1:29" s="16" customFormat="1" ht="60" customHeight="1" x14ac:dyDescent="0.25">
      <c r="A47" s="17" t="s">
        <v>449</v>
      </c>
      <c r="B47" s="17">
        <v>86</v>
      </c>
      <c r="C47" s="17" t="s">
        <v>187</v>
      </c>
      <c r="D47" s="17" t="s">
        <v>194</v>
      </c>
      <c r="E47" s="17" t="s">
        <v>195</v>
      </c>
      <c r="F47" s="17" t="s">
        <v>24</v>
      </c>
      <c r="G47" s="17" t="s">
        <v>27</v>
      </c>
      <c r="H47" s="17" t="s">
        <v>26</v>
      </c>
      <c r="I47" s="17" t="s">
        <v>24</v>
      </c>
      <c r="J47" s="18" t="s">
        <v>27</v>
      </c>
      <c r="K47" s="17" t="s">
        <v>445</v>
      </c>
      <c r="L47" s="17" t="s">
        <v>255</v>
      </c>
      <c r="M47" s="17" t="s">
        <v>437</v>
      </c>
      <c r="N47" s="19">
        <v>44677</v>
      </c>
      <c r="O47" s="20" t="s">
        <v>328</v>
      </c>
      <c r="P47" s="19">
        <v>44294</v>
      </c>
      <c r="Q47" s="17" t="s">
        <v>72</v>
      </c>
      <c r="R47" s="23">
        <v>53.33</v>
      </c>
      <c r="S47" s="24" t="s">
        <v>403</v>
      </c>
      <c r="T47" s="25" t="s">
        <v>77</v>
      </c>
      <c r="U47" s="23">
        <v>30</v>
      </c>
      <c r="V47" s="27">
        <f>+U47*R47</f>
        <v>1599.8999999999999</v>
      </c>
      <c r="W47" s="26">
        <v>0.02</v>
      </c>
      <c r="X47" s="26">
        <v>0.1</v>
      </c>
      <c r="Y47" s="27">
        <f t="shared" si="7"/>
        <v>59.836260000000003</v>
      </c>
      <c r="Z47" s="27">
        <f>+V47*(1+W47)*(1+X47)</f>
        <v>1795.0878</v>
      </c>
      <c r="AA47" s="17"/>
      <c r="AB47" s="28">
        <f t="shared" si="8"/>
        <v>58.196092748899851</v>
      </c>
      <c r="AC47" s="28">
        <f t="shared" si="9"/>
        <v>1745.8827824669954</v>
      </c>
    </row>
    <row r="48" spans="1:29" s="16" customFormat="1" ht="60" customHeight="1" x14ac:dyDescent="0.25">
      <c r="A48" s="17" t="s">
        <v>449</v>
      </c>
      <c r="B48" s="17">
        <v>86</v>
      </c>
      <c r="C48" s="17" t="s">
        <v>187</v>
      </c>
      <c r="D48" s="17" t="s">
        <v>194</v>
      </c>
      <c r="E48" s="17" t="s">
        <v>195</v>
      </c>
      <c r="F48" s="17" t="s">
        <v>24</v>
      </c>
      <c r="G48" s="17" t="s">
        <v>27</v>
      </c>
      <c r="H48" s="17" t="s">
        <v>26</v>
      </c>
      <c r="I48" s="17" t="s">
        <v>24</v>
      </c>
      <c r="J48" s="18" t="s">
        <v>27</v>
      </c>
      <c r="K48" s="17" t="s">
        <v>446</v>
      </c>
      <c r="L48" s="17" t="s">
        <v>255</v>
      </c>
      <c r="M48" s="17" t="s">
        <v>305</v>
      </c>
      <c r="N48" s="19">
        <v>44678</v>
      </c>
      <c r="O48" s="20" t="s">
        <v>328</v>
      </c>
      <c r="P48" s="19">
        <v>44294</v>
      </c>
      <c r="Q48" s="17" t="s">
        <v>72</v>
      </c>
      <c r="R48" s="23">
        <v>53.33</v>
      </c>
      <c r="S48" s="24" t="s">
        <v>403</v>
      </c>
      <c r="T48" s="25" t="s">
        <v>69</v>
      </c>
      <c r="U48" s="23">
        <v>60</v>
      </c>
      <c r="V48" s="27">
        <f>+U48*R48</f>
        <v>3199.7999999999997</v>
      </c>
      <c r="W48" s="26">
        <v>0.02</v>
      </c>
      <c r="X48" s="26">
        <v>0.1</v>
      </c>
      <c r="Y48" s="27">
        <f t="shared" si="7"/>
        <v>59.836260000000003</v>
      </c>
      <c r="Z48" s="27">
        <f>+V48*(1+W48)*(1+X48)</f>
        <v>3590.1756</v>
      </c>
      <c r="AA48" s="17"/>
      <c r="AB48" s="28">
        <f t="shared" si="8"/>
        <v>58.196092748899851</v>
      </c>
      <c r="AC48" s="28">
        <f t="shared" si="9"/>
        <v>3491.7655649339908</v>
      </c>
    </row>
    <row r="49" spans="1:29" s="16" customFormat="1" ht="60" customHeight="1" x14ac:dyDescent="0.25">
      <c r="A49" s="17" t="s">
        <v>449</v>
      </c>
      <c r="B49" s="17">
        <v>87</v>
      </c>
      <c r="C49" s="17" t="s">
        <v>187</v>
      </c>
      <c r="D49" s="17" t="s">
        <v>196</v>
      </c>
      <c r="E49" s="17" t="s">
        <v>197</v>
      </c>
      <c r="F49" s="17" t="s">
        <v>140</v>
      </c>
      <c r="G49" s="17" t="s">
        <v>198</v>
      </c>
      <c r="H49" s="17" t="s">
        <v>55</v>
      </c>
      <c r="I49" s="17" t="s">
        <v>33</v>
      </c>
      <c r="J49" s="18" t="s">
        <v>199</v>
      </c>
      <c r="K49" s="17" t="s">
        <v>34</v>
      </c>
      <c r="L49" s="17" t="s">
        <v>256</v>
      </c>
      <c r="M49" s="17" t="s">
        <v>306</v>
      </c>
      <c r="N49" s="19">
        <v>42963</v>
      </c>
      <c r="O49" s="20" t="s">
        <v>328</v>
      </c>
      <c r="P49" s="19">
        <v>44143</v>
      </c>
      <c r="Q49" s="17" t="s">
        <v>40</v>
      </c>
      <c r="R49" s="23">
        <v>5700</v>
      </c>
      <c r="S49" s="24" t="s">
        <v>357</v>
      </c>
      <c r="T49" s="25" t="s">
        <v>358</v>
      </c>
      <c r="U49" s="23">
        <v>1</v>
      </c>
      <c r="V49" s="27">
        <f>+U49*R49</f>
        <v>5700</v>
      </c>
      <c r="W49" s="26">
        <v>0.02</v>
      </c>
      <c r="X49" s="26">
        <v>0.1</v>
      </c>
      <c r="Y49" s="27">
        <f t="shared" si="7"/>
        <v>6395.4000000000005</v>
      </c>
      <c r="Z49" s="27">
        <f>+V49*(1+W49)*(1+X49)</f>
        <v>6395.4000000000005</v>
      </c>
      <c r="AA49" s="17"/>
      <c r="AB49" s="28">
        <f t="shared" si="8"/>
        <v>6220.0961685492066</v>
      </c>
      <c r="AC49" s="28">
        <f t="shared" si="9"/>
        <v>6220.0961685492066</v>
      </c>
    </row>
    <row r="50" spans="1:29" s="16" customFormat="1" ht="60" customHeight="1" x14ac:dyDescent="0.25">
      <c r="A50" s="17" t="s">
        <v>449</v>
      </c>
      <c r="B50" s="17">
        <v>89</v>
      </c>
      <c r="C50" s="17" t="s">
        <v>200</v>
      </c>
      <c r="D50" s="17" t="s">
        <v>201</v>
      </c>
      <c r="E50" s="17" t="s">
        <v>202</v>
      </c>
      <c r="F50" s="17" t="s">
        <v>24</v>
      </c>
      <c r="G50" s="17" t="s">
        <v>67</v>
      </c>
      <c r="H50" s="17" t="s">
        <v>26</v>
      </c>
      <c r="I50" s="17" t="s">
        <v>24</v>
      </c>
      <c r="J50" s="18" t="s">
        <v>27</v>
      </c>
      <c r="K50" s="17" t="s">
        <v>34</v>
      </c>
      <c r="L50" s="17" t="s">
        <v>264</v>
      </c>
      <c r="M50" s="17" t="s">
        <v>307</v>
      </c>
      <c r="N50" s="19">
        <v>44235</v>
      </c>
      <c r="O50" s="20" t="s">
        <v>328</v>
      </c>
      <c r="P50" s="19" t="s">
        <v>341</v>
      </c>
      <c r="Q50" s="17" t="s">
        <v>52</v>
      </c>
      <c r="R50" s="23">
        <v>53.24</v>
      </c>
      <c r="S50" s="24" t="s">
        <v>404</v>
      </c>
      <c r="T50" s="25" t="s">
        <v>384</v>
      </c>
      <c r="U50" s="23">
        <v>30</v>
      </c>
      <c r="V50" s="27">
        <f>+U50*R50</f>
        <v>1597.2</v>
      </c>
      <c r="W50" s="26">
        <v>0.02</v>
      </c>
      <c r="X50" s="26">
        <v>0.1</v>
      </c>
      <c r="Y50" s="27">
        <f t="shared" si="7"/>
        <v>59.735280000000003</v>
      </c>
      <c r="Z50" s="27">
        <f>+V50*(1+W50)*(1+X50)</f>
        <v>1792.0584000000001</v>
      </c>
      <c r="AA50" s="17"/>
      <c r="AB50" s="28">
        <f t="shared" si="8"/>
        <v>58.097880704133289</v>
      </c>
      <c r="AC50" s="28">
        <f t="shared" si="9"/>
        <v>1742.9364211239988</v>
      </c>
    </row>
    <row r="51" spans="1:29" s="16" customFormat="1" ht="60" customHeight="1" x14ac:dyDescent="0.25">
      <c r="A51" s="17" t="s">
        <v>501</v>
      </c>
      <c r="B51" s="17">
        <v>91</v>
      </c>
      <c r="C51" s="17" t="s">
        <v>200</v>
      </c>
      <c r="D51" s="17" t="s">
        <v>203</v>
      </c>
      <c r="E51" s="17" t="s">
        <v>487</v>
      </c>
      <c r="F51" s="17" t="s">
        <v>31</v>
      </c>
      <c r="G51" s="17" t="s">
        <v>49</v>
      </c>
      <c r="H51" s="17" t="s">
        <v>488</v>
      </c>
      <c r="I51" s="17" t="s">
        <v>33</v>
      </c>
      <c r="J51" s="18" t="s">
        <v>27</v>
      </c>
      <c r="K51" s="17" t="s">
        <v>252</v>
      </c>
      <c r="L51" s="17" t="s">
        <v>268</v>
      </c>
      <c r="M51" s="17" t="s">
        <v>489</v>
      </c>
      <c r="N51" s="19">
        <v>35227</v>
      </c>
      <c r="O51" s="20" t="s">
        <v>328</v>
      </c>
      <c r="P51" s="19">
        <v>43815</v>
      </c>
      <c r="Q51" s="17" t="s">
        <v>342</v>
      </c>
      <c r="R51" s="23">
        <v>2100</v>
      </c>
      <c r="S51" s="24">
        <v>1</v>
      </c>
      <c r="T51" s="25"/>
      <c r="U51" s="23"/>
      <c r="V51" s="27">
        <v>0</v>
      </c>
      <c r="W51" s="26">
        <v>0.02</v>
      </c>
      <c r="X51" s="26">
        <v>0.1</v>
      </c>
      <c r="Y51" s="27">
        <f t="shared" si="7"/>
        <v>2356.2000000000003</v>
      </c>
      <c r="Z51" s="27">
        <v>0</v>
      </c>
      <c r="AA51" s="17" t="s">
        <v>432</v>
      </c>
      <c r="AB51" s="28">
        <f t="shared" si="8"/>
        <v>2291.6143778865498</v>
      </c>
      <c r="AC51" s="28">
        <f t="shared" si="9"/>
        <v>0</v>
      </c>
    </row>
    <row r="52" spans="1:29" s="16" customFormat="1" ht="60" customHeight="1" x14ac:dyDescent="0.25">
      <c r="A52" s="17" t="s">
        <v>449</v>
      </c>
      <c r="B52" s="17">
        <v>92</v>
      </c>
      <c r="C52" s="17" t="s">
        <v>200</v>
      </c>
      <c r="D52" s="17" t="s">
        <v>203</v>
      </c>
      <c r="E52" s="17" t="s">
        <v>204</v>
      </c>
      <c r="F52" s="17" t="s">
        <v>94</v>
      </c>
      <c r="G52" s="17" t="s">
        <v>49</v>
      </c>
      <c r="H52" s="17" t="s">
        <v>50</v>
      </c>
      <c r="I52" s="17" t="s">
        <v>51</v>
      </c>
      <c r="J52" s="18" t="s">
        <v>27</v>
      </c>
      <c r="K52" s="17" t="s">
        <v>34</v>
      </c>
      <c r="L52" s="17" t="s">
        <v>268</v>
      </c>
      <c r="M52" s="17" t="s">
        <v>308</v>
      </c>
      <c r="N52" s="19">
        <v>35227</v>
      </c>
      <c r="O52" s="20" t="s">
        <v>328</v>
      </c>
      <c r="P52" s="19">
        <v>43815</v>
      </c>
      <c r="Q52" s="17" t="s">
        <v>342</v>
      </c>
      <c r="R52" s="23">
        <v>302</v>
      </c>
      <c r="S52" s="24">
        <v>5</v>
      </c>
      <c r="T52" s="25"/>
      <c r="U52" s="23"/>
      <c r="V52" s="27">
        <f t="shared" ref="V52:V57" si="10">+U52*R52</f>
        <v>0</v>
      </c>
      <c r="W52" s="26">
        <v>0.02</v>
      </c>
      <c r="X52" s="26">
        <v>0.1</v>
      </c>
      <c r="Y52" s="27">
        <f t="shared" si="7"/>
        <v>338.84400000000005</v>
      </c>
      <c r="Z52" s="27">
        <f t="shared" ref="Z52:Z57" si="11">+V52*(1+W52)*(1+X52)</f>
        <v>0</v>
      </c>
      <c r="AA52" s="17" t="s">
        <v>432</v>
      </c>
      <c r="AB52" s="28">
        <f t="shared" si="8"/>
        <v>329.55597243892288</v>
      </c>
      <c r="AC52" s="28">
        <f t="shared" si="9"/>
        <v>0</v>
      </c>
    </row>
    <row r="53" spans="1:29" s="16" customFormat="1" ht="60" customHeight="1" x14ac:dyDescent="0.25">
      <c r="A53" s="17" t="s">
        <v>449</v>
      </c>
      <c r="B53" s="17">
        <v>94</v>
      </c>
      <c r="C53" s="17" t="s">
        <v>200</v>
      </c>
      <c r="D53" s="17" t="s">
        <v>205</v>
      </c>
      <c r="E53" s="17" t="s">
        <v>206</v>
      </c>
      <c r="F53" s="17" t="s">
        <v>35</v>
      </c>
      <c r="G53" s="17" t="s">
        <v>45</v>
      </c>
      <c r="H53" s="17" t="s">
        <v>36</v>
      </c>
      <c r="I53" s="17" t="s">
        <v>24</v>
      </c>
      <c r="J53" s="18" t="s">
        <v>27</v>
      </c>
      <c r="K53" s="17" t="s">
        <v>34</v>
      </c>
      <c r="L53" s="17" t="s">
        <v>264</v>
      </c>
      <c r="M53" s="17" t="s">
        <v>309</v>
      </c>
      <c r="N53" s="19">
        <v>43227</v>
      </c>
      <c r="O53" s="20" t="s">
        <v>328</v>
      </c>
      <c r="P53" s="19" t="s">
        <v>343</v>
      </c>
      <c r="Q53" s="17" t="s">
        <v>344</v>
      </c>
      <c r="R53" s="23">
        <v>31.73</v>
      </c>
      <c r="S53" s="24" t="s">
        <v>404</v>
      </c>
      <c r="T53" s="25" t="s">
        <v>384</v>
      </c>
      <c r="U53" s="23">
        <v>30</v>
      </c>
      <c r="V53" s="27">
        <f t="shared" si="10"/>
        <v>951.9</v>
      </c>
      <c r="W53" s="26">
        <v>0.02</v>
      </c>
      <c r="X53" s="26">
        <v>0.1</v>
      </c>
      <c r="Y53" s="27">
        <f t="shared" si="7"/>
        <v>35.601060000000004</v>
      </c>
      <c r="Z53" s="27">
        <f t="shared" si="11"/>
        <v>1068.0318</v>
      </c>
      <c r="AA53" s="17"/>
      <c r="AB53" s="28">
        <f t="shared" si="8"/>
        <v>34.625202004923914</v>
      </c>
      <c r="AC53" s="28">
        <f t="shared" si="9"/>
        <v>1038.7560601477173</v>
      </c>
    </row>
    <row r="54" spans="1:29" s="16" customFormat="1" ht="60" customHeight="1" x14ac:dyDescent="0.25">
      <c r="A54" s="17" t="s">
        <v>449</v>
      </c>
      <c r="B54" s="17">
        <v>97</v>
      </c>
      <c r="C54" s="17" t="s">
        <v>76</v>
      </c>
      <c r="D54" s="17" t="s">
        <v>79</v>
      </c>
      <c r="E54" s="17" t="s">
        <v>207</v>
      </c>
      <c r="F54" s="17" t="s">
        <v>140</v>
      </c>
      <c r="G54" s="17" t="s">
        <v>37</v>
      </c>
      <c r="H54" s="17" t="s">
        <v>26</v>
      </c>
      <c r="I54" s="17" t="s">
        <v>38</v>
      </c>
      <c r="J54" s="18" t="s">
        <v>27</v>
      </c>
      <c r="K54" s="17" t="s">
        <v>252</v>
      </c>
      <c r="L54" s="17" t="s">
        <v>454</v>
      </c>
      <c r="M54" s="17" t="s">
        <v>310</v>
      </c>
      <c r="N54" s="19">
        <v>44182</v>
      </c>
      <c r="O54" s="20" t="s">
        <v>328</v>
      </c>
      <c r="P54" s="19">
        <v>44440</v>
      </c>
      <c r="Q54" s="17" t="s">
        <v>336</v>
      </c>
      <c r="R54" s="23">
        <v>385</v>
      </c>
      <c r="S54" s="24" t="s">
        <v>405</v>
      </c>
      <c r="T54" s="25" t="s">
        <v>406</v>
      </c>
      <c r="U54" s="23">
        <v>1</v>
      </c>
      <c r="V54" s="27">
        <f t="shared" si="10"/>
        <v>385</v>
      </c>
      <c r="W54" s="26">
        <v>0.02</v>
      </c>
      <c r="X54" s="26">
        <v>0.1</v>
      </c>
      <c r="Y54" s="27">
        <f t="shared" si="7"/>
        <v>431.97</v>
      </c>
      <c r="Z54" s="27">
        <f t="shared" si="11"/>
        <v>431.97</v>
      </c>
      <c r="AA54" s="17"/>
      <c r="AB54" s="28">
        <f t="shared" si="8"/>
        <v>420.1293026125341</v>
      </c>
      <c r="AC54" s="28">
        <f t="shared" si="9"/>
        <v>420.1293026125341</v>
      </c>
    </row>
    <row r="55" spans="1:29" s="16" customFormat="1" ht="60" customHeight="1" x14ac:dyDescent="0.25">
      <c r="A55" s="17" t="s">
        <v>449</v>
      </c>
      <c r="B55" s="17">
        <v>98</v>
      </c>
      <c r="C55" s="17" t="s">
        <v>76</v>
      </c>
      <c r="D55" s="17" t="s">
        <v>208</v>
      </c>
      <c r="E55" s="17" t="s">
        <v>209</v>
      </c>
      <c r="F55" s="17" t="s">
        <v>140</v>
      </c>
      <c r="G55" s="17">
        <v>0.02</v>
      </c>
      <c r="H55" s="17" t="s">
        <v>26</v>
      </c>
      <c r="I55" s="17" t="s">
        <v>38</v>
      </c>
      <c r="J55" s="18" t="s">
        <v>27</v>
      </c>
      <c r="K55" s="17" t="s">
        <v>34</v>
      </c>
      <c r="L55" s="17" t="s">
        <v>269</v>
      </c>
      <c r="M55" s="17" t="s">
        <v>311</v>
      </c>
      <c r="N55" s="19">
        <v>45276</v>
      </c>
      <c r="O55" s="20" t="s">
        <v>345</v>
      </c>
      <c r="P55" s="19">
        <v>44858</v>
      </c>
      <c r="Q55" s="17" t="s">
        <v>42</v>
      </c>
      <c r="R55" s="23">
        <v>1752</v>
      </c>
      <c r="S55" s="24" t="s">
        <v>407</v>
      </c>
      <c r="T55" s="25" t="s">
        <v>407</v>
      </c>
      <c r="U55" s="23">
        <v>1</v>
      </c>
      <c r="V55" s="27">
        <f t="shared" si="10"/>
        <v>1752</v>
      </c>
      <c r="W55" s="26">
        <v>0.02</v>
      </c>
      <c r="X55" s="26">
        <v>0.1</v>
      </c>
      <c r="Y55" s="27">
        <f t="shared" si="7"/>
        <v>1965.7440000000001</v>
      </c>
      <c r="Z55" s="27">
        <f t="shared" si="11"/>
        <v>1965.7440000000001</v>
      </c>
      <c r="AA55" s="17" t="s">
        <v>433</v>
      </c>
      <c r="AB55" s="28">
        <f t="shared" si="8"/>
        <v>1911.8611381224928</v>
      </c>
      <c r="AC55" s="28">
        <f t="shared" si="9"/>
        <v>1911.8611381224928</v>
      </c>
    </row>
    <row r="56" spans="1:29" s="16" customFormat="1" ht="60" customHeight="1" x14ac:dyDescent="0.25">
      <c r="A56" s="17" t="s">
        <v>449</v>
      </c>
      <c r="B56" s="17">
        <v>99</v>
      </c>
      <c r="C56" s="17" t="s">
        <v>76</v>
      </c>
      <c r="D56" s="17" t="s">
        <v>208</v>
      </c>
      <c r="E56" s="17" t="s">
        <v>210</v>
      </c>
      <c r="F56" s="17" t="s">
        <v>140</v>
      </c>
      <c r="G56" s="17">
        <v>0.05</v>
      </c>
      <c r="H56" s="17" t="s">
        <v>26</v>
      </c>
      <c r="I56" s="17" t="s">
        <v>38</v>
      </c>
      <c r="J56" s="18" t="s">
        <v>27</v>
      </c>
      <c r="K56" s="17" t="s">
        <v>34</v>
      </c>
      <c r="L56" s="17" t="s">
        <v>269</v>
      </c>
      <c r="M56" s="17" t="s">
        <v>312</v>
      </c>
      <c r="N56" s="19">
        <v>45380</v>
      </c>
      <c r="O56" s="20" t="s">
        <v>345</v>
      </c>
      <c r="P56" s="19">
        <v>45042</v>
      </c>
      <c r="Q56" s="17" t="s">
        <v>42</v>
      </c>
      <c r="R56" s="23">
        <v>3699</v>
      </c>
      <c r="S56" s="24" t="s">
        <v>407</v>
      </c>
      <c r="T56" s="25" t="s">
        <v>407</v>
      </c>
      <c r="U56" s="23">
        <v>1</v>
      </c>
      <c r="V56" s="27">
        <f t="shared" si="10"/>
        <v>3699</v>
      </c>
      <c r="W56" s="26">
        <v>0.02</v>
      </c>
      <c r="X56" s="26">
        <v>0.1</v>
      </c>
      <c r="Y56" s="27">
        <f t="shared" si="7"/>
        <v>4150.2780000000002</v>
      </c>
      <c r="Z56" s="27">
        <f t="shared" si="11"/>
        <v>4150.2780000000002</v>
      </c>
      <c r="AA56" s="17" t="s">
        <v>433</v>
      </c>
      <c r="AB56" s="28">
        <f t="shared" si="8"/>
        <v>4036.5150399058798</v>
      </c>
      <c r="AC56" s="28">
        <f t="shared" si="9"/>
        <v>4036.5150399058798</v>
      </c>
    </row>
    <row r="57" spans="1:29" s="16" customFormat="1" ht="60" customHeight="1" x14ac:dyDescent="0.25">
      <c r="A57" s="17" t="s">
        <v>449</v>
      </c>
      <c r="B57" s="17">
        <v>100</v>
      </c>
      <c r="C57" s="17" t="s">
        <v>76</v>
      </c>
      <c r="D57" s="17" t="s">
        <v>82</v>
      </c>
      <c r="E57" s="17" t="s">
        <v>211</v>
      </c>
      <c r="F57" s="17" t="s">
        <v>24</v>
      </c>
      <c r="G57" s="17" t="s">
        <v>48</v>
      </c>
      <c r="H57" s="17" t="s">
        <v>26</v>
      </c>
      <c r="I57" s="17" t="s">
        <v>24</v>
      </c>
      <c r="J57" s="18" t="s">
        <v>27</v>
      </c>
      <c r="K57" s="17" t="s">
        <v>440</v>
      </c>
      <c r="L57" s="17" t="s">
        <v>267</v>
      </c>
      <c r="M57" s="17" t="s">
        <v>313</v>
      </c>
      <c r="N57" s="19">
        <v>43588</v>
      </c>
      <c r="O57" s="20" t="s">
        <v>328</v>
      </c>
      <c r="P57" s="19" t="s">
        <v>39</v>
      </c>
      <c r="Q57" s="17" t="s">
        <v>87</v>
      </c>
      <c r="R57" s="23">
        <v>13</v>
      </c>
      <c r="S57" s="24" t="s">
        <v>408</v>
      </c>
      <c r="T57" s="25" t="s">
        <v>409</v>
      </c>
      <c r="U57" s="23">
        <v>20</v>
      </c>
      <c r="V57" s="27">
        <f t="shared" si="10"/>
        <v>260</v>
      </c>
      <c r="W57" s="26">
        <v>0.02</v>
      </c>
      <c r="X57" s="26">
        <v>0.1</v>
      </c>
      <c r="Y57" s="27">
        <f t="shared" si="7"/>
        <v>14.586</v>
      </c>
      <c r="Z57" s="27">
        <f t="shared" si="11"/>
        <v>291.72000000000003</v>
      </c>
      <c r="AA57" s="17" t="s">
        <v>434</v>
      </c>
      <c r="AB57" s="28">
        <f t="shared" si="8"/>
        <v>14.186184244059593</v>
      </c>
      <c r="AC57" s="28">
        <f t="shared" si="9"/>
        <v>283.72368488119184</v>
      </c>
    </row>
    <row r="58" spans="1:29" s="16" customFormat="1" ht="60" customHeight="1" x14ac:dyDescent="0.25">
      <c r="A58" s="17" t="s">
        <v>501</v>
      </c>
      <c r="B58" s="17">
        <v>106</v>
      </c>
      <c r="C58" s="17" t="s">
        <v>76</v>
      </c>
      <c r="D58" s="17" t="s">
        <v>490</v>
      </c>
      <c r="E58" s="17" t="s">
        <v>491</v>
      </c>
      <c r="F58" s="17" t="s">
        <v>24</v>
      </c>
      <c r="G58" s="17" t="s">
        <v>492</v>
      </c>
      <c r="H58" s="17" t="s">
        <v>26</v>
      </c>
      <c r="I58" s="17" t="s">
        <v>24</v>
      </c>
      <c r="J58" s="18" t="s">
        <v>27</v>
      </c>
      <c r="K58" s="17" t="s">
        <v>252</v>
      </c>
      <c r="L58" s="17" t="s">
        <v>471</v>
      </c>
      <c r="M58" s="17" t="s">
        <v>493</v>
      </c>
      <c r="N58" s="19">
        <v>42608</v>
      </c>
      <c r="O58" s="20" t="s">
        <v>328</v>
      </c>
      <c r="P58" s="19">
        <v>44485</v>
      </c>
      <c r="Q58" s="17" t="s">
        <v>336</v>
      </c>
      <c r="R58" s="23">
        <v>37.5</v>
      </c>
      <c r="S58" s="24" t="s">
        <v>68</v>
      </c>
      <c r="T58" s="25" t="s">
        <v>381</v>
      </c>
      <c r="U58" s="23">
        <v>30</v>
      </c>
      <c r="V58" s="27">
        <v>1125</v>
      </c>
      <c r="W58" s="26">
        <v>0.02</v>
      </c>
      <c r="X58" s="26">
        <v>0.1</v>
      </c>
      <c r="Y58" s="27">
        <f t="shared" si="7"/>
        <v>42.075000000000003</v>
      </c>
      <c r="Z58" s="27">
        <v>1262.25</v>
      </c>
      <c r="AA58" s="17"/>
      <c r="AB58" s="28">
        <f t="shared" si="8"/>
        <v>40.92168531940267</v>
      </c>
      <c r="AC58" s="28">
        <f t="shared" si="9"/>
        <v>1227.6505595820802</v>
      </c>
    </row>
    <row r="59" spans="1:29" s="16" customFormat="1" ht="60" customHeight="1" x14ac:dyDescent="0.25">
      <c r="A59" s="17" t="s">
        <v>449</v>
      </c>
      <c r="B59" s="17">
        <v>107</v>
      </c>
      <c r="C59" s="17" t="s">
        <v>76</v>
      </c>
      <c r="D59" s="17" t="s">
        <v>212</v>
      </c>
      <c r="E59" s="17" t="s">
        <v>213</v>
      </c>
      <c r="F59" s="17" t="s">
        <v>97</v>
      </c>
      <c r="G59" s="17" t="s">
        <v>214</v>
      </c>
      <c r="H59" s="17" t="s">
        <v>118</v>
      </c>
      <c r="I59" s="17" t="s">
        <v>97</v>
      </c>
      <c r="J59" s="18" t="s">
        <v>27</v>
      </c>
      <c r="K59" s="17" t="s">
        <v>34</v>
      </c>
      <c r="L59" s="17" t="s">
        <v>255</v>
      </c>
      <c r="M59" s="17" t="s">
        <v>314</v>
      </c>
      <c r="N59" s="19">
        <v>42420</v>
      </c>
      <c r="O59" s="20" t="s">
        <v>328</v>
      </c>
      <c r="P59" s="19">
        <v>43992</v>
      </c>
      <c r="Q59" s="17" t="s">
        <v>72</v>
      </c>
      <c r="R59" s="23">
        <v>57.94</v>
      </c>
      <c r="S59" s="24" t="s">
        <v>410</v>
      </c>
      <c r="T59" s="25" t="s">
        <v>411</v>
      </c>
      <c r="U59" s="23">
        <v>30</v>
      </c>
      <c r="V59" s="27">
        <f t="shared" ref="V59:V71" si="12">+U59*R59</f>
        <v>1738.1999999999998</v>
      </c>
      <c r="W59" s="26">
        <v>0.02</v>
      </c>
      <c r="X59" s="26">
        <v>0.1</v>
      </c>
      <c r="Y59" s="27">
        <f t="shared" si="7"/>
        <v>65.008679999999998</v>
      </c>
      <c r="Z59" s="27">
        <f t="shared" ref="Z59:Z71" si="13">+V59*(1+W59)*(1+X59)</f>
        <v>1950.2604000000001</v>
      </c>
      <c r="AA59" s="17"/>
      <c r="AB59" s="28">
        <f t="shared" si="8"/>
        <v>63.226731930831754</v>
      </c>
      <c r="AC59" s="28">
        <f t="shared" si="9"/>
        <v>1896.8019579249526</v>
      </c>
    </row>
    <row r="60" spans="1:29" s="16" customFormat="1" ht="60" customHeight="1" x14ac:dyDescent="0.25">
      <c r="A60" s="17" t="s">
        <v>449</v>
      </c>
      <c r="B60" s="17">
        <v>109</v>
      </c>
      <c r="C60" s="17" t="s">
        <v>215</v>
      </c>
      <c r="D60" s="17" t="s">
        <v>216</v>
      </c>
      <c r="E60" s="17" t="s">
        <v>217</v>
      </c>
      <c r="F60" s="17" t="s">
        <v>60</v>
      </c>
      <c r="G60" s="17" t="s">
        <v>218</v>
      </c>
      <c r="H60" s="17" t="s">
        <v>219</v>
      </c>
      <c r="I60" s="17" t="s">
        <v>220</v>
      </c>
      <c r="J60" s="18" t="s">
        <v>27</v>
      </c>
      <c r="K60" s="17" t="s">
        <v>34</v>
      </c>
      <c r="L60" s="17" t="s">
        <v>88</v>
      </c>
      <c r="M60" s="17" t="s">
        <v>315</v>
      </c>
      <c r="N60" s="19">
        <v>44209</v>
      </c>
      <c r="O60" s="20" t="s">
        <v>328</v>
      </c>
      <c r="P60" s="19">
        <v>43857</v>
      </c>
      <c r="Q60" s="17" t="s">
        <v>346</v>
      </c>
      <c r="R60" s="23">
        <v>540</v>
      </c>
      <c r="S60" s="24" t="s">
        <v>412</v>
      </c>
      <c r="T60" s="25" t="s">
        <v>413</v>
      </c>
      <c r="U60" s="23">
        <v>1</v>
      </c>
      <c r="V60" s="27">
        <f t="shared" si="12"/>
        <v>540</v>
      </c>
      <c r="W60" s="26">
        <v>0.02</v>
      </c>
      <c r="X60" s="26">
        <v>0.1</v>
      </c>
      <c r="Y60" s="27">
        <f t="shared" si="7"/>
        <v>605.88</v>
      </c>
      <c r="Z60" s="27">
        <f t="shared" si="13"/>
        <v>605.88</v>
      </c>
      <c r="AA60" s="17"/>
      <c r="AB60" s="28">
        <f t="shared" si="8"/>
        <v>589.27226859939844</v>
      </c>
      <c r="AC60" s="28">
        <f t="shared" si="9"/>
        <v>589.27226859939844</v>
      </c>
    </row>
    <row r="61" spans="1:29" s="16" customFormat="1" ht="60" customHeight="1" x14ac:dyDescent="0.25">
      <c r="A61" s="17" t="s">
        <v>449</v>
      </c>
      <c r="B61" s="17">
        <v>110</v>
      </c>
      <c r="C61" s="17" t="s">
        <v>215</v>
      </c>
      <c r="D61" s="17" t="s">
        <v>221</v>
      </c>
      <c r="E61" s="17" t="s">
        <v>222</v>
      </c>
      <c r="F61" s="17" t="s">
        <v>140</v>
      </c>
      <c r="G61" s="17" t="s">
        <v>27</v>
      </c>
      <c r="H61" s="17" t="s">
        <v>26</v>
      </c>
      <c r="I61" s="17" t="s">
        <v>38</v>
      </c>
      <c r="J61" s="18" t="s">
        <v>27</v>
      </c>
      <c r="K61" s="17" t="s">
        <v>34</v>
      </c>
      <c r="L61" s="17" t="s">
        <v>270</v>
      </c>
      <c r="M61" s="17" t="s">
        <v>316</v>
      </c>
      <c r="N61" s="19">
        <v>42233</v>
      </c>
      <c r="O61" s="20" t="s">
        <v>328</v>
      </c>
      <c r="P61" s="19">
        <v>43670</v>
      </c>
      <c r="Q61" s="17" t="s">
        <v>83</v>
      </c>
      <c r="R61" s="23">
        <v>53</v>
      </c>
      <c r="S61" s="24" t="s">
        <v>414</v>
      </c>
      <c r="T61" s="25" t="s">
        <v>75</v>
      </c>
      <c r="U61" s="23">
        <v>1</v>
      </c>
      <c r="V61" s="27">
        <f t="shared" si="12"/>
        <v>53</v>
      </c>
      <c r="W61" s="26">
        <v>0.02</v>
      </c>
      <c r="X61" s="26">
        <v>0.1</v>
      </c>
      <c r="Y61" s="27">
        <f t="shared" si="7"/>
        <v>59.466000000000008</v>
      </c>
      <c r="Z61" s="27">
        <f t="shared" si="13"/>
        <v>59.466000000000008</v>
      </c>
      <c r="AA61" s="17"/>
      <c r="AB61" s="28">
        <f t="shared" si="8"/>
        <v>57.835981918089111</v>
      </c>
      <c r="AC61" s="28">
        <f t="shared" si="9"/>
        <v>57.835981918089111</v>
      </c>
    </row>
    <row r="62" spans="1:29" s="16" customFormat="1" ht="60" customHeight="1" x14ac:dyDescent="0.25">
      <c r="A62" s="17" t="s">
        <v>449</v>
      </c>
      <c r="B62" s="17">
        <v>111</v>
      </c>
      <c r="C62" s="17" t="s">
        <v>215</v>
      </c>
      <c r="D62" s="17" t="s">
        <v>223</v>
      </c>
      <c r="E62" s="17" t="s">
        <v>224</v>
      </c>
      <c r="F62" s="17" t="s">
        <v>63</v>
      </c>
      <c r="G62" s="17" t="s">
        <v>198</v>
      </c>
      <c r="H62" s="17" t="s">
        <v>225</v>
      </c>
      <c r="I62" s="17" t="s">
        <v>38</v>
      </c>
      <c r="J62" s="18" t="s">
        <v>27</v>
      </c>
      <c r="K62" s="17" t="s">
        <v>34</v>
      </c>
      <c r="L62" s="17" t="s">
        <v>264</v>
      </c>
      <c r="M62" s="17" t="s">
        <v>317</v>
      </c>
      <c r="N62" s="19">
        <v>30429</v>
      </c>
      <c r="O62" s="20" t="s">
        <v>328</v>
      </c>
      <c r="P62" s="19" t="s">
        <v>347</v>
      </c>
      <c r="Q62" s="17" t="s">
        <v>85</v>
      </c>
      <c r="R62" s="23">
        <v>191.42</v>
      </c>
      <c r="S62" s="24" t="s">
        <v>415</v>
      </c>
      <c r="T62" s="25" t="s">
        <v>384</v>
      </c>
      <c r="U62" s="23">
        <v>1</v>
      </c>
      <c r="V62" s="27">
        <f t="shared" si="12"/>
        <v>191.42</v>
      </c>
      <c r="W62" s="26">
        <v>0.02</v>
      </c>
      <c r="X62" s="26">
        <v>0.1</v>
      </c>
      <c r="Y62" s="27">
        <f t="shared" si="7"/>
        <v>214.77324000000002</v>
      </c>
      <c r="Z62" s="27">
        <f t="shared" si="13"/>
        <v>214.77324000000002</v>
      </c>
      <c r="AA62" s="17" t="s">
        <v>435</v>
      </c>
      <c r="AB62" s="28">
        <f t="shared" si="8"/>
        <v>208.88610676906825</v>
      </c>
      <c r="AC62" s="28">
        <f t="shared" si="9"/>
        <v>208.88610676906825</v>
      </c>
    </row>
    <row r="63" spans="1:29" s="16" customFormat="1" ht="60" customHeight="1" x14ac:dyDescent="0.25">
      <c r="A63" s="17" t="s">
        <v>449</v>
      </c>
      <c r="B63" s="17">
        <v>112</v>
      </c>
      <c r="C63" s="17" t="s">
        <v>215</v>
      </c>
      <c r="D63" s="17" t="s">
        <v>226</v>
      </c>
      <c r="E63" s="17" t="s">
        <v>227</v>
      </c>
      <c r="F63" s="17" t="s">
        <v>63</v>
      </c>
      <c r="G63" s="17" t="s">
        <v>228</v>
      </c>
      <c r="H63" s="17" t="s">
        <v>225</v>
      </c>
      <c r="I63" s="17" t="s">
        <v>33</v>
      </c>
      <c r="J63" s="18" t="s">
        <v>27</v>
      </c>
      <c r="K63" s="17" t="s">
        <v>34</v>
      </c>
      <c r="L63" s="17" t="s">
        <v>264</v>
      </c>
      <c r="M63" s="17" t="s">
        <v>318</v>
      </c>
      <c r="N63" s="19">
        <v>33198</v>
      </c>
      <c r="O63" s="20" t="s">
        <v>328</v>
      </c>
      <c r="P63" s="19" t="s">
        <v>348</v>
      </c>
      <c r="Q63" s="17" t="s">
        <v>349</v>
      </c>
      <c r="R63" s="23">
        <v>16.84</v>
      </c>
      <c r="S63" s="24" t="s">
        <v>416</v>
      </c>
      <c r="T63" s="25" t="s">
        <v>384</v>
      </c>
      <c r="U63" s="23">
        <v>20</v>
      </c>
      <c r="V63" s="27">
        <f t="shared" si="12"/>
        <v>336.8</v>
      </c>
      <c r="W63" s="26">
        <v>0.02</v>
      </c>
      <c r="X63" s="26">
        <v>0.1</v>
      </c>
      <c r="Y63" s="27">
        <f t="shared" si="7"/>
        <v>18.894480000000001</v>
      </c>
      <c r="Z63" s="27">
        <f t="shared" si="13"/>
        <v>377.88960000000003</v>
      </c>
      <c r="AA63" s="17"/>
      <c r="AB63" s="28">
        <f t="shared" si="8"/>
        <v>18.376564820766426</v>
      </c>
      <c r="AC63" s="28">
        <f t="shared" si="9"/>
        <v>367.53129641532854</v>
      </c>
    </row>
    <row r="64" spans="1:29" s="16" customFormat="1" ht="60" customHeight="1" x14ac:dyDescent="0.25">
      <c r="A64" s="17" t="s">
        <v>449</v>
      </c>
      <c r="B64" s="17">
        <v>114</v>
      </c>
      <c r="C64" s="17" t="s">
        <v>215</v>
      </c>
      <c r="D64" s="17" t="s">
        <v>229</v>
      </c>
      <c r="E64" s="17" t="s">
        <v>230</v>
      </c>
      <c r="F64" s="17" t="s">
        <v>231</v>
      </c>
      <c r="G64" s="17" t="s">
        <v>232</v>
      </c>
      <c r="H64" s="17" t="s">
        <v>219</v>
      </c>
      <c r="I64" s="17" t="s">
        <v>220</v>
      </c>
      <c r="J64" s="18" t="s">
        <v>27</v>
      </c>
      <c r="K64" s="17" t="s">
        <v>252</v>
      </c>
      <c r="L64" s="17" t="s">
        <v>88</v>
      </c>
      <c r="M64" s="17" t="s">
        <v>319</v>
      </c>
      <c r="N64" s="19">
        <v>36756</v>
      </c>
      <c r="O64" s="20" t="s">
        <v>328</v>
      </c>
      <c r="P64" s="19">
        <v>43815</v>
      </c>
      <c r="Q64" s="17" t="s">
        <v>350</v>
      </c>
      <c r="R64" s="23">
        <v>500</v>
      </c>
      <c r="S64" s="24" t="s">
        <v>412</v>
      </c>
      <c r="T64" s="25" t="s">
        <v>413</v>
      </c>
      <c r="U64" s="23">
        <v>1</v>
      </c>
      <c r="V64" s="27">
        <f t="shared" si="12"/>
        <v>500</v>
      </c>
      <c r="W64" s="26">
        <v>0.02</v>
      </c>
      <c r="X64" s="26">
        <v>0.1</v>
      </c>
      <c r="Y64" s="27">
        <f t="shared" si="7"/>
        <v>561</v>
      </c>
      <c r="Z64" s="27">
        <f t="shared" si="13"/>
        <v>561</v>
      </c>
      <c r="AA64" s="17"/>
      <c r="AB64" s="28">
        <f t="shared" si="8"/>
        <v>545.62247092536893</v>
      </c>
      <c r="AC64" s="28">
        <f t="shared" si="9"/>
        <v>545.62247092536893</v>
      </c>
    </row>
    <row r="65" spans="1:29" s="16" customFormat="1" ht="60" customHeight="1" x14ac:dyDescent="0.25">
      <c r="A65" s="17" t="s">
        <v>449</v>
      </c>
      <c r="B65" s="17">
        <v>115</v>
      </c>
      <c r="C65" s="17" t="s">
        <v>215</v>
      </c>
      <c r="D65" s="17" t="s">
        <v>90</v>
      </c>
      <c r="E65" s="17" t="s">
        <v>233</v>
      </c>
      <c r="F65" s="17" t="s">
        <v>140</v>
      </c>
      <c r="G65" s="17">
        <v>0.03</v>
      </c>
      <c r="H65" s="17" t="s">
        <v>225</v>
      </c>
      <c r="I65" s="17" t="s">
        <v>33</v>
      </c>
      <c r="J65" s="18" t="s">
        <v>234</v>
      </c>
      <c r="K65" s="17" t="s">
        <v>34</v>
      </c>
      <c r="L65" s="17" t="s">
        <v>260</v>
      </c>
      <c r="M65" s="17" t="s">
        <v>320</v>
      </c>
      <c r="N65" s="19">
        <v>44288</v>
      </c>
      <c r="O65" s="20" t="s">
        <v>328</v>
      </c>
      <c r="P65" s="19">
        <v>44215</v>
      </c>
      <c r="Q65" s="17" t="s">
        <v>46</v>
      </c>
      <c r="R65" s="23">
        <v>17</v>
      </c>
      <c r="S65" s="24" t="s">
        <v>417</v>
      </c>
      <c r="T65" s="25" t="s">
        <v>418</v>
      </c>
      <c r="U65" s="23">
        <v>12</v>
      </c>
      <c r="V65" s="27">
        <f t="shared" si="12"/>
        <v>204</v>
      </c>
      <c r="W65" s="26">
        <v>0.02</v>
      </c>
      <c r="X65" s="26">
        <v>0.1</v>
      </c>
      <c r="Y65" s="27">
        <f t="shared" si="7"/>
        <v>19.074000000000002</v>
      </c>
      <c r="Z65" s="27">
        <f t="shared" si="13"/>
        <v>228.88800000000003</v>
      </c>
      <c r="AA65" s="17"/>
      <c r="AB65" s="28">
        <f t="shared" si="8"/>
        <v>18.551164011462546</v>
      </c>
      <c r="AC65" s="28">
        <f t="shared" si="9"/>
        <v>222.61396813755053</v>
      </c>
    </row>
    <row r="66" spans="1:29" s="16" customFormat="1" ht="60" customHeight="1" x14ac:dyDescent="0.25">
      <c r="A66" s="17" t="s">
        <v>449</v>
      </c>
      <c r="B66" s="17">
        <v>118</v>
      </c>
      <c r="C66" s="17" t="s">
        <v>215</v>
      </c>
      <c r="D66" s="17" t="s">
        <v>235</v>
      </c>
      <c r="E66" s="17" t="s">
        <v>236</v>
      </c>
      <c r="F66" s="17" t="s">
        <v>60</v>
      </c>
      <c r="G66" s="17" t="s">
        <v>237</v>
      </c>
      <c r="H66" s="17" t="s">
        <v>219</v>
      </c>
      <c r="I66" s="17" t="s">
        <v>220</v>
      </c>
      <c r="J66" s="18" t="s">
        <v>27</v>
      </c>
      <c r="K66" s="17" t="s">
        <v>34</v>
      </c>
      <c r="L66" s="17" t="s">
        <v>88</v>
      </c>
      <c r="M66" s="17" t="s">
        <v>321</v>
      </c>
      <c r="N66" s="19">
        <v>44371</v>
      </c>
      <c r="O66" s="20" t="s">
        <v>328</v>
      </c>
      <c r="P66" s="19">
        <v>44232</v>
      </c>
      <c r="Q66" s="17" t="s">
        <v>350</v>
      </c>
      <c r="R66" s="23">
        <v>850</v>
      </c>
      <c r="S66" s="24" t="s">
        <v>412</v>
      </c>
      <c r="T66" s="25" t="s">
        <v>413</v>
      </c>
      <c r="U66" s="23">
        <v>1</v>
      </c>
      <c r="V66" s="27">
        <f t="shared" si="12"/>
        <v>850</v>
      </c>
      <c r="W66" s="26">
        <v>0.02</v>
      </c>
      <c r="X66" s="26">
        <v>0.1</v>
      </c>
      <c r="Y66" s="27">
        <f t="shared" si="7"/>
        <v>953.7</v>
      </c>
      <c r="Z66" s="27">
        <f t="shared" si="13"/>
        <v>953.7</v>
      </c>
      <c r="AA66" s="17"/>
      <c r="AB66" s="28">
        <f t="shared" si="8"/>
        <v>927.55820057312724</v>
      </c>
      <c r="AC66" s="28">
        <f t="shared" si="9"/>
        <v>927.55820057312724</v>
      </c>
    </row>
    <row r="67" spans="1:29" s="16" customFormat="1" ht="60" customHeight="1" x14ac:dyDescent="0.25">
      <c r="A67" s="17" t="s">
        <v>449</v>
      </c>
      <c r="B67" s="17">
        <v>123</v>
      </c>
      <c r="C67" s="17" t="s">
        <v>238</v>
      </c>
      <c r="D67" s="17" t="s">
        <v>239</v>
      </c>
      <c r="E67" s="17" t="s">
        <v>240</v>
      </c>
      <c r="F67" s="17" t="s">
        <v>24</v>
      </c>
      <c r="G67" s="17" t="s">
        <v>27</v>
      </c>
      <c r="H67" s="17" t="s">
        <v>26</v>
      </c>
      <c r="I67" s="17" t="s">
        <v>24</v>
      </c>
      <c r="J67" s="18" t="s">
        <v>27</v>
      </c>
      <c r="K67" s="17" t="s">
        <v>447</v>
      </c>
      <c r="L67" s="17" t="s">
        <v>263</v>
      </c>
      <c r="M67" s="17" t="s">
        <v>322</v>
      </c>
      <c r="N67" s="19">
        <v>45004</v>
      </c>
      <c r="O67" s="20" t="s">
        <v>328</v>
      </c>
      <c r="P67" s="19">
        <v>45152</v>
      </c>
      <c r="Q67" s="17" t="s">
        <v>337</v>
      </c>
      <c r="R67" s="23">
        <v>11.67</v>
      </c>
      <c r="S67" s="24" t="s">
        <v>419</v>
      </c>
      <c r="T67" s="25" t="s">
        <v>420</v>
      </c>
      <c r="U67" s="23">
        <v>30</v>
      </c>
      <c r="V67" s="27">
        <f t="shared" si="12"/>
        <v>350.1</v>
      </c>
      <c r="W67" s="26">
        <v>0.02</v>
      </c>
      <c r="X67" s="26">
        <v>0.1</v>
      </c>
      <c r="Y67" s="27">
        <f t="shared" si="7"/>
        <v>13.09374</v>
      </c>
      <c r="Z67" s="27">
        <f t="shared" si="13"/>
        <v>392.81220000000008</v>
      </c>
      <c r="AA67" s="17"/>
      <c r="AB67" s="28">
        <f t="shared" si="8"/>
        <v>12.734828471398112</v>
      </c>
      <c r="AC67" s="28">
        <f t="shared" si="9"/>
        <v>382.0448541419434</v>
      </c>
    </row>
    <row r="68" spans="1:29" s="16" customFormat="1" ht="60" customHeight="1" x14ac:dyDescent="0.25">
      <c r="A68" s="17" t="s">
        <v>449</v>
      </c>
      <c r="B68" s="17">
        <v>124</v>
      </c>
      <c r="C68" s="17" t="s">
        <v>238</v>
      </c>
      <c r="D68" s="17" t="s">
        <v>241</v>
      </c>
      <c r="E68" s="17" t="s">
        <v>242</v>
      </c>
      <c r="F68" s="17" t="s">
        <v>24</v>
      </c>
      <c r="G68" s="17" t="s">
        <v>71</v>
      </c>
      <c r="H68" s="17" t="s">
        <v>26</v>
      </c>
      <c r="I68" s="17" t="s">
        <v>24</v>
      </c>
      <c r="J68" s="18" t="s">
        <v>27</v>
      </c>
      <c r="K68" s="17" t="s">
        <v>440</v>
      </c>
      <c r="L68" s="17" t="s">
        <v>262</v>
      </c>
      <c r="M68" s="17" t="s">
        <v>323</v>
      </c>
      <c r="N68" s="19">
        <v>43484</v>
      </c>
      <c r="O68" s="20" t="s">
        <v>327</v>
      </c>
      <c r="P68" s="19">
        <v>44781</v>
      </c>
      <c r="Q68" s="17" t="s">
        <v>44</v>
      </c>
      <c r="R68" s="23">
        <v>7.5</v>
      </c>
      <c r="S68" s="24" t="s">
        <v>421</v>
      </c>
      <c r="T68" s="25"/>
      <c r="U68" s="23">
        <v>30</v>
      </c>
      <c r="V68" s="27">
        <f t="shared" si="12"/>
        <v>225</v>
      </c>
      <c r="W68" s="26">
        <v>0.02</v>
      </c>
      <c r="X68" s="26">
        <v>0.1</v>
      </c>
      <c r="Y68" s="27">
        <f t="shared" si="7"/>
        <v>8.4150000000000009</v>
      </c>
      <c r="Z68" s="27">
        <f t="shared" si="13"/>
        <v>252.45000000000002</v>
      </c>
      <c r="AA68" s="17"/>
      <c r="AB68" s="28">
        <f t="shared" si="8"/>
        <v>8.1843370638805339</v>
      </c>
      <c r="AC68" s="28">
        <f t="shared" si="9"/>
        <v>245.53011191641605</v>
      </c>
    </row>
    <row r="69" spans="1:29" s="16" customFormat="1" ht="60" customHeight="1" x14ac:dyDescent="0.25">
      <c r="A69" s="17" t="s">
        <v>449</v>
      </c>
      <c r="B69" s="17">
        <v>125</v>
      </c>
      <c r="C69" s="17" t="s">
        <v>238</v>
      </c>
      <c r="D69" s="17" t="s">
        <v>243</v>
      </c>
      <c r="E69" s="17" t="s">
        <v>244</v>
      </c>
      <c r="F69" s="17" t="s">
        <v>24</v>
      </c>
      <c r="G69" s="17" t="s">
        <v>245</v>
      </c>
      <c r="H69" s="17" t="s">
        <v>26</v>
      </c>
      <c r="I69" s="17" t="s">
        <v>24</v>
      </c>
      <c r="J69" s="18" t="s">
        <v>27</v>
      </c>
      <c r="K69" s="17" t="s">
        <v>30</v>
      </c>
      <c r="L69" s="17" t="s">
        <v>88</v>
      </c>
      <c r="M69" s="17" t="s">
        <v>324</v>
      </c>
      <c r="N69" s="19">
        <v>43625</v>
      </c>
      <c r="O69" s="20" t="s">
        <v>328</v>
      </c>
      <c r="P69" s="19">
        <v>43827</v>
      </c>
      <c r="Q69" s="17" t="s">
        <v>52</v>
      </c>
      <c r="R69" s="23">
        <v>13.5</v>
      </c>
      <c r="S69" s="24" t="s">
        <v>392</v>
      </c>
      <c r="T69" s="25" t="s">
        <v>422</v>
      </c>
      <c r="U69" s="23">
        <v>30</v>
      </c>
      <c r="V69" s="27">
        <f t="shared" si="12"/>
        <v>405</v>
      </c>
      <c r="W69" s="26">
        <v>0.02</v>
      </c>
      <c r="X69" s="26">
        <v>0.1</v>
      </c>
      <c r="Y69" s="27">
        <f t="shared" si="7"/>
        <v>15.147</v>
      </c>
      <c r="Z69" s="27">
        <f t="shared" si="13"/>
        <v>454.41000000000008</v>
      </c>
      <c r="AA69" s="17"/>
      <c r="AB69" s="28">
        <f t="shared" si="8"/>
        <v>14.731806714984963</v>
      </c>
      <c r="AC69" s="28">
        <f t="shared" si="9"/>
        <v>441.95420144954886</v>
      </c>
    </row>
    <row r="70" spans="1:29" s="16" customFormat="1" ht="60" customHeight="1" x14ac:dyDescent="0.25">
      <c r="A70" s="17" t="s">
        <v>449</v>
      </c>
      <c r="B70" s="17">
        <v>126</v>
      </c>
      <c r="C70" s="17" t="s">
        <v>174</v>
      </c>
      <c r="D70" s="17" t="s">
        <v>246</v>
      </c>
      <c r="E70" s="17" t="s">
        <v>247</v>
      </c>
      <c r="F70" s="17" t="s">
        <v>140</v>
      </c>
      <c r="G70" s="17" t="s">
        <v>248</v>
      </c>
      <c r="H70" s="17" t="s">
        <v>98</v>
      </c>
      <c r="I70" s="17" t="s">
        <v>38</v>
      </c>
      <c r="J70" s="18" t="s">
        <v>27</v>
      </c>
      <c r="K70" s="17" t="s">
        <v>34</v>
      </c>
      <c r="L70" s="17" t="s">
        <v>255</v>
      </c>
      <c r="M70" s="17" t="s">
        <v>325</v>
      </c>
      <c r="N70" s="19">
        <v>42451</v>
      </c>
      <c r="O70" s="20" t="s">
        <v>328</v>
      </c>
      <c r="P70" s="19">
        <v>43667</v>
      </c>
      <c r="Q70" s="17" t="s">
        <v>72</v>
      </c>
      <c r="R70" s="23">
        <v>816</v>
      </c>
      <c r="S70" s="24" t="s">
        <v>395</v>
      </c>
      <c r="T70" s="25" t="s">
        <v>80</v>
      </c>
      <c r="U70" s="23">
        <v>1</v>
      </c>
      <c r="V70" s="27">
        <f t="shared" si="12"/>
        <v>816</v>
      </c>
      <c r="W70" s="26">
        <v>0.02</v>
      </c>
      <c r="X70" s="26">
        <v>0.1</v>
      </c>
      <c r="Y70" s="27">
        <f t="shared" ref="Y70:Y101" si="14">+R70*(1+W70)*(1+X70)</f>
        <v>915.55200000000013</v>
      </c>
      <c r="Z70" s="27">
        <f t="shared" si="13"/>
        <v>915.55200000000013</v>
      </c>
      <c r="AA70" s="17"/>
      <c r="AB70" s="28">
        <f t="shared" si="8"/>
        <v>890.45587255020212</v>
      </c>
      <c r="AC70" s="28">
        <f t="shared" si="9"/>
        <v>890.45587255020212</v>
      </c>
    </row>
    <row r="71" spans="1:29" s="16" customFormat="1" ht="60" customHeight="1" x14ac:dyDescent="0.25">
      <c r="A71" s="17" t="s">
        <v>449</v>
      </c>
      <c r="B71" s="17">
        <v>127</v>
      </c>
      <c r="C71" s="17" t="s">
        <v>174</v>
      </c>
      <c r="D71" s="17" t="s">
        <v>249</v>
      </c>
      <c r="E71" s="17" t="s">
        <v>250</v>
      </c>
      <c r="F71" s="17" t="s">
        <v>140</v>
      </c>
      <c r="G71" s="17" t="s">
        <v>251</v>
      </c>
      <c r="H71" s="17" t="s">
        <v>98</v>
      </c>
      <c r="I71" s="17" t="s">
        <v>38</v>
      </c>
      <c r="J71" s="18" t="s">
        <v>27</v>
      </c>
      <c r="K71" s="17" t="s">
        <v>34</v>
      </c>
      <c r="L71" s="17" t="s">
        <v>255</v>
      </c>
      <c r="M71" s="17" t="s">
        <v>326</v>
      </c>
      <c r="N71" s="19">
        <v>41848</v>
      </c>
      <c r="O71" s="20" t="s">
        <v>328</v>
      </c>
      <c r="P71" s="19">
        <v>44860</v>
      </c>
      <c r="Q71" s="17" t="s">
        <v>72</v>
      </c>
      <c r="R71" s="23">
        <v>979</v>
      </c>
      <c r="S71" s="24" t="s">
        <v>423</v>
      </c>
      <c r="T71" s="25" t="s">
        <v>80</v>
      </c>
      <c r="U71" s="23">
        <v>1</v>
      </c>
      <c r="V71" s="27">
        <f t="shared" si="12"/>
        <v>979</v>
      </c>
      <c r="W71" s="26">
        <v>0.02</v>
      </c>
      <c r="X71" s="26">
        <v>0.1</v>
      </c>
      <c r="Y71" s="27">
        <f t="shared" si="14"/>
        <v>1098.4380000000001</v>
      </c>
      <c r="Z71" s="27">
        <f t="shared" si="13"/>
        <v>1098.4380000000001</v>
      </c>
      <c r="AA71" s="17"/>
      <c r="AB71" s="28">
        <f t="shared" si="8"/>
        <v>1068.3287980718724</v>
      </c>
      <c r="AC71" s="28">
        <f t="shared" si="9"/>
        <v>1068.3287980718724</v>
      </c>
    </row>
    <row r="72" spans="1:29" s="16" customFormat="1" ht="60" customHeight="1" x14ac:dyDescent="0.25">
      <c r="A72" s="17" t="s">
        <v>501</v>
      </c>
      <c r="B72" s="17">
        <v>129</v>
      </c>
      <c r="C72" s="17" t="s">
        <v>128</v>
      </c>
      <c r="D72" s="17" t="s">
        <v>494</v>
      </c>
      <c r="E72" s="17" t="s">
        <v>495</v>
      </c>
      <c r="F72" s="17" t="s">
        <v>496</v>
      </c>
      <c r="G72" s="17">
        <v>0.05</v>
      </c>
      <c r="H72" s="17" t="s">
        <v>137</v>
      </c>
      <c r="I72" s="17" t="s">
        <v>92</v>
      </c>
      <c r="J72" s="18" t="s">
        <v>27</v>
      </c>
      <c r="K72" s="17" t="s">
        <v>497</v>
      </c>
      <c r="L72" s="17" t="s">
        <v>253</v>
      </c>
      <c r="M72" s="17" t="s">
        <v>498</v>
      </c>
      <c r="N72" s="19">
        <v>31755</v>
      </c>
      <c r="O72" s="20" t="s">
        <v>327</v>
      </c>
      <c r="P72" s="19" t="s">
        <v>28</v>
      </c>
      <c r="Q72" s="17" t="s">
        <v>42</v>
      </c>
      <c r="R72" s="23">
        <v>31</v>
      </c>
      <c r="S72" s="24" t="s">
        <v>499</v>
      </c>
      <c r="T72" s="25" t="s">
        <v>370</v>
      </c>
      <c r="U72" s="23">
        <v>1</v>
      </c>
      <c r="V72" s="27">
        <v>31</v>
      </c>
      <c r="W72" s="26">
        <v>0.02</v>
      </c>
      <c r="X72" s="26">
        <v>0.1</v>
      </c>
      <c r="Y72" s="27">
        <v>34.782000000000004</v>
      </c>
      <c r="Z72" s="27">
        <v>34.782000000000004</v>
      </c>
      <c r="AA72" s="17" t="s">
        <v>500</v>
      </c>
      <c r="AB72" s="28">
        <f t="shared" si="8"/>
        <v>33.828593197372875</v>
      </c>
      <c r="AC72" s="28">
        <f t="shared" si="9"/>
        <v>33.828593197372875</v>
      </c>
    </row>
  </sheetData>
  <sheetProtection selectLockedCells="1"/>
  <autoFilter ref="B5:AA63" xr:uid="{00000000-0009-0000-0000-000000000000}"/>
  <sortState ref="A6:AC72">
    <sortCondition ref="B6:B72"/>
    <sortCondition ref="R6:R72"/>
  </sortState>
  <mergeCells count="3">
    <mergeCell ref="B2:AA2"/>
    <mergeCell ref="B3:AA3"/>
    <mergeCell ref="C4:D4"/>
  </mergeCells>
  <dataValidations count="7">
    <dataValidation showDropDown="1" promptTitle="Nota:" prompt="Escriba o seleccione el departamento de la lista_x000a_" sqref="L5:M5 JA5:JB5 SW5:SX5 ACS5:ACT5 AMO5:AMP5 AWK5:AWL5 BGG5:BGH5 BQC5:BQD5 BZY5:BZZ5 CJU5:CJV5 CTQ5:CTR5 DDM5:DDN5 DNI5:DNJ5 DXE5:DXF5 EHA5:EHB5 EQW5:EQX5 FAS5:FAT5 FKO5:FKP5 FUK5:FUL5 GEG5:GEH5 GOC5:GOD5 GXY5:GXZ5 HHU5:HHV5 HRQ5:HRR5 IBM5:IBN5 ILI5:ILJ5 IVE5:IVF5 JFA5:JFB5 JOW5:JOX5 JYS5:JYT5 KIO5:KIP5 KSK5:KSL5 LCG5:LCH5 LMC5:LMD5 LVY5:LVZ5 MFU5:MFV5 MPQ5:MPR5 MZM5:MZN5 NJI5:NJJ5 NTE5:NTF5 ODA5:ODB5 OMW5:OMX5 OWS5:OWT5 PGO5:PGP5 PQK5:PQL5 QAG5:QAH5 QKC5:QKD5 QTY5:QTZ5 RDU5:RDV5 RNQ5:RNR5 RXM5:RXN5 SHI5:SHJ5 SRE5:SRF5 TBA5:TBB5 TKW5:TKX5 TUS5:TUT5 UEO5:UEP5 UOK5:UOL5 UYG5:UYH5 VIC5:VID5 VRY5:VRZ5 WBU5:WBV5 WLQ5:WLR5 WVM5:WVN5 L65128:M65128 JA65128:JB65128 SW65128:SX65128 ACS65128:ACT65128 AMO65128:AMP65128 AWK65128:AWL65128 BGG65128:BGH65128 BQC65128:BQD65128 BZY65128:BZZ65128 CJU65128:CJV65128 CTQ65128:CTR65128 DDM65128:DDN65128 DNI65128:DNJ65128 DXE65128:DXF65128 EHA65128:EHB65128 EQW65128:EQX65128 FAS65128:FAT65128 FKO65128:FKP65128 FUK65128:FUL65128 GEG65128:GEH65128 GOC65128:GOD65128 GXY65128:GXZ65128 HHU65128:HHV65128 HRQ65128:HRR65128 IBM65128:IBN65128 ILI65128:ILJ65128 IVE65128:IVF65128 JFA65128:JFB65128 JOW65128:JOX65128 JYS65128:JYT65128 KIO65128:KIP65128 KSK65128:KSL65128 LCG65128:LCH65128 LMC65128:LMD65128 LVY65128:LVZ65128 MFU65128:MFV65128 MPQ65128:MPR65128 MZM65128:MZN65128 NJI65128:NJJ65128 NTE65128:NTF65128 ODA65128:ODB65128 OMW65128:OMX65128 OWS65128:OWT65128 PGO65128:PGP65128 PQK65128:PQL65128 QAG65128:QAH65128 QKC65128:QKD65128 QTY65128:QTZ65128 RDU65128:RDV65128 RNQ65128:RNR65128 RXM65128:RXN65128 SHI65128:SHJ65128 SRE65128:SRF65128 TBA65128:TBB65128 TKW65128:TKX65128 TUS65128:TUT65128 UEO65128:UEP65128 UOK65128:UOL65128 UYG65128:UYH65128 VIC65128:VID65128 VRY65128:VRZ65128 WBU65128:WBV65128 WLQ65128:WLR65128 WVM65128:WVN65128 L130664:M130664 JA130664:JB130664 SW130664:SX130664 ACS130664:ACT130664 AMO130664:AMP130664 AWK130664:AWL130664 BGG130664:BGH130664 BQC130664:BQD130664 BZY130664:BZZ130664 CJU130664:CJV130664 CTQ130664:CTR130664 DDM130664:DDN130664 DNI130664:DNJ130664 DXE130664:DXF130664 EHA130664:EHB130664 EQW130664:EQX130664 FAS130664:FAT130664 FKO130664:FKP130664 FUK130664:FUL130664 GEG130664:GEH130664 GOC130664:GOD130664 GXY130664:GXZ130664 HHU130664:HHV130664 HRQ130664:HRR130664 IBM130664:IBN130664 ILI130664:ILJ130664 IVE130664:IVF130664 JFA130664:JFB130664 JOW130664:JOX130664 JYS130664:JYT130664 KIO130664:KIP130664 KSK130664:KSL130664 LCG130664:LCH130664 LMC130664:LMD130664 LVY130664:LVZ130664 MFU130664:MFV130664 MPQ130664:MPR130664 MZM130664:MZN130664 NJI130664:NJJ130664 NTE130664:NTF130664 ODA130664:ODB130664 OMW130664:OMX130664 OWS130664:OWT130664 PGO130664:PGP130664 PQK130664:PQL130664 QAG130664:QAH130664 QKC130664:QKD130664 QTY130664:QTZ130664 RDU130664:RDV130664 RNQ130664:RNR130664 RXM130664:RXN130664 SHI130664:SHJ130664 SRE130664:SRF130664 TBA130664:TBB130664 TKW130664:TKX130664 TUS130664:TUT130664 UEO130664:UEP130664 UOK130664:UOL130664 UYG130664:UYH130664 VIC130664:VID130664 VRY130664:VRZ130664 WBU130664:WBV130664 WLQ130664:WLR130664 WVM130664:WVN130664 L196200:M196200 JA196200:JB196200 SW196200:SX196200 ACS196200:ACT196200 AMO196200:AMP196200 AWK196200:AWL196200 BGG196200:BGH196200 BQC196200:BQD196200 BZY196200:BZZ196200 CJU196200:CJV196200 CTQ196200:CTR196200 DDM196200:DDN196200 DNI196200:DNJ196200 DXE196200:DXF196200 EHA196200:EHB196200 EQW196200:EQX196200 FAS196200:FAT196200 FKO196200:FKP196200 FUK196200:FUL196200 GEG196200:GEH196200 GOC196200:GOD196200 GXY196200:GXZ196200 HHU196200:HHV196200 HRQ196200:HRR196200 IBM196200:IBN196200 ILI196200:ILJ196200 IVE196200:IVF196200 JFA196200:JFB196200 JOW196200:JOX196200 JYS196200:JYT196200 KIO196200:KIP196200 KSK196200:KSL196200 LCG196200:LCH196200 LMC196200:LMD196200 LVY196200:LVZ196200 MFU196200:MFV196200 MPQ196200:MPR196200 MZM196200:MZN196200 NJI196200:NJJ196200 NTE196200:NTF196200 ODA196200:ODB196200 OMW196200:OMX196200 OWS196200:OWT196200 PGO196200:PGP196200 PQK196200:PQL196200 QAG196200:QAH196200 QKC196200:QKD196200 QTY196200:QTZ196200 RDU196200:RDV196200 RNQ196200:RNR196200 RXM196200:RXN196200 SHI196200:SHJ196200 SRE196200:SRF196200 TBA196200:TBB196200 TKW196200:TKX196200 TUS196200:TUT196200 UEO196200:UEP196200 UOK196200:UOL196200 UYG196200:UYH196200 VIC196200:VID196200 VRY196200:VRZ196200 WBU196200:WBV196200 WLQ196200:WLR196200 WVM196200:WVN196200 L261736:M261736 JA261736:JB261736 SW261736:SX261736 ACS261736:ACT261736 AMO261736:AMP261736 AWK261736:AWL261736 BGG261736:BGH261736 BQC261736:BQD261736 BZY261736:BZZ261736 CJU261736:CJV261736 CTQ261736:CTR261736 DDM261736:DDN261736 DNI261736:DNJ261736 DXE261736:DXF261736 EHA261736:EHB261736 EQW261736:EQX261736 FAS261736:FAT261736 FKO261736:FKP261736 FUK261736:FUL261736 GEG261736:GEH261736 GOC261736:GOD261736 GXY261736:GXZ261736 HHU261736:HHV261736 HRQ261736:HRR261736 IBM261736:IBN261736 ILI261736:ILJ261736 IVE261736:IVF261736 JFA261736:JFB261736 JOW261736:JOX261736 JYS261736:JYT261736 KIO261736:KIP261736 KSK261736:KSL261736 LCG261736:LCH261736 LMC261736:LMD261736 LVY261736:LVZ261736 MFU261736:MFV261736 MPQ261736:MPR261736 MZM261736:MZN261736 NJI261736:NJJ261736 NTE261736:NTF261736 ODA261736:ODB261736 OMW261736:OMX261736 OWS261736:OWT261736 PGO261736:PGP261736 PQK261736:PQL261736 QAG261736:QAH261736 QKC261736:QKD261736 QTY261736:QTZ261736 RDU261736:RDV261736 RNQ261736:RNR261736 RXM261736:RXN261736 SHI261736:SHJ261736 SRE261736:SRF261736 TBA261736:TBB261736 TKW261736:TKX261736 TUS261736:TUT261736 UEO261736:UEP261736 UOK261736:UOL261736 UYG261736:UYH261736 VIC261736:VID261736 VRY261736:VRZ261736 WBU261736:WBV261736 WLQ261736:WLR261736 WVM261736:WVN261736 L327272:M327272 JA327272:JB327272 SW327272:SX327272 ACS327272:ACT327272 AMO327272:AMP327272 AWK327272:AWL327272 BGG327272:BGH327272 BQC327272:BQD327272 BZY327272:BZZ327272 CJU327272:CJV327272 CTQ327272:CTR327272 DDM327272:DDN327272 DNI327272:DNJ327272 DXE327272:DXF327272 EHA327272:EHB327272 EQW327272:EQX327272 FAS327272:FAT327272 FKO327272:FKP327272 FUK327272:FUL327272 GEG327272:GEH327272 GOC327272:GOD327272 GXY327272:GXZ327272 HHU327272:HHV327272 HRQ327272:HRR327272 IBM327272:IBN327272 ILI327272:ILJ327272 IVE327272:IVF327272 JFA327272:JFB327272 JOW327272:JOX327272 JYS327272:JYT327272 KIO327272:KIP327272 KSK327272:KSL327272 LCG327272:LCH327272 LMC327272:LMD327272 LVY327272:LVZ327272 MFU327272:MFV327272 MPQ327272:MPR327272 MZM327272:MZN327272 NJI327272:NJJ327272 NTE327272:NTF327272 ODA327272:ODB327272 OMW327272:OMX327272 OWS327272:OWT327272 PGO327272:PGP327272 PQK327272:PQL327272 QAG327272:QAH327272 QKC327272:QKD327272 QTY327272:QTZ327272 RDU327272:RDV327272 RNQ327272:RNR327272 RXM327272:RXN327272 SHI327272:SHJ327272 SRE327272:SRF327272 TBA327272:TBB327272 TKW327272:TKX327272 TUS327272:TUT327272 UEO327272:UEP327272 UOK327272:UOL327272 UYG327272:UYH327272 VIC327272:VID327272 VRY327272:VRZ327272 WBU327272:WBV327272 WLQ327272:WLR327272 WVM327272:WVN327272 L392808:M392808 JA392808:JB392808 SW392808:SX392808 ACS392808:ACT392808 AMO392808:AMP392808 AWK392808:AWL392808 BGG392808:BGH392808 BQC392808:BQD392808 BZY392808:BZZ392808 CJU392808:CJV392808 CTQ392808:CTR392808 DDM392808:DDN392808 DNI392808:DNJ392808 DXE392808:DXF392808 EHA392808:EHB392808 EQW392808:EQX392808 FAS392808:FAT392808 FKO392808:FKP392808 FUK392808:FUL392808 GEG392808:GEH392808 GOC392808:GOD392808 GXY392808:GXZ392808 HHU392808:HHV392808 HRQ392808:HRR392808 IBM392808:IBN392808 ILI392808:ILJ392808 IVE392808:IVF392808 JFA392808:JFB392808 JOW392808:JOX392808 JYS392808:JYT392808 KIO392808:KIP392808 KSK392808:KSL392808 LCG392808:LCH392808 LMC392808:LMD392808 LVY392808:LVZ392808 MFU392808:MFV392808 MPQ392808:MPR392808 MZM392808:MZN392808 NJI392808:NJJ392808 NTE392808:NTF392808 ODA392808:ODB392808 OMW392808:OMX392808 OWS392808:OWT392808 PGO392808:PGP392808 PQK392808:PQL392808 QAG392808:QAH392808 QKC392808:QKD392808 QTY392808:QTZ392808 RDU392808:RDV392808 RNQ392808:RNR392808 RXM392808:RXN392808 SHI392808:SHJ392808 SRE392808:SRF392808 TBA392808:TBB392808 TKW392808:TKX392808 TUS392808:TUT392808 UEO392808:UEP392808 UOK392808:UOL392808 UYG392808:UYH392808 VIC392808:VID392808 VRY392808:VRZ392808 WBU392808:WBV392808 WLQ392808:WLR392808 WVM392808:WVN392808 L458344:M458344 JA458344:JB458344 SW458344:SX458344 ACS458344:ACT458344 AMO458344:AMP458344 AWK458344:AWL458344 BGG458344:BGH458344 BQC458344:BQD458344 BZY458344:BZZ458344 CJU458344:CJV458344 CTQ458344:CTR458344 DDM458344:DDN458344 DNI458344:DNJ458344 DXE458344:DXF458344 EHA458344:EHB458344 EQW458344:EQX458344 FAS458344:FAT458344 FKO458344:FKP458344 FUK458344:FUL458344 GEG458344:GEH458344 GOC458344:GOD458344 GXY458344:GXZ458344 HHU458344:HHV458344 HRQ458344:HRR458344 IBM458344:IBN458344 ILI458344:ILJ458344 IVE458344:IVF458344 JFA458344:JFB458344 JOW458344:JOX458344 JYS458344:JYT458344 KIO458344:KIP458344 KSK458344:KSL458344 LCG458344:LCH458344 LMC458344:LMD458344 LVY458344:LVZ458344 MFU458344:MFV458344 MPQ458344:MPR458344 MZM458344:MZN458344 NJI458344:NJJ458344 NTE458344:NTF458344 ODA458344:ODB458344 OMW458344:OMX458344 OWS458344:OWT458344 PGO458344:PGP458344 PQK458344:PQL458344 QAG458344:QAH458344 QKC458344:QKD458344 QTY458344:QTZ458344 RDU458344:RDV458344 RNQ458344:RNR458344 RXM458344:RXN458344 SHI458344:SHJ458344 SRE458344:SRF458344 TBA458344:TBB458344 TKW458344:TKX458344 TUS458344:TUT458344 UEO458344:UEP458344 UOK458344:UOL458344 UYG458344:UYH458344 VIC458344:VID458344 VRY458344:VRZ458344 WBU458344:WBV458344 WLQ458344:WLR458344 WVM458344:WVN458344 L523880:M523880 JA523880:JB523880 SW523880:SX523880 ACS523880:ACT523880 AMO523880:AMP523880 AWK523880:AWL523880 BGG523880:BGH523880 BQC523880:BQD523880 BZY523880:BZZ523880 CJU523880:CJV523880 CTQ523880:CTR523880 DDM523880:DDN523880 DNI523880:DNJ523880 DXE523880:DXF523880 EHA523880:EHB523880 EQW523880:EQX523880 FAS523880:FAT523880 FKO523880:FKP523880 FUK523880:FUL523880 GEG523880:GEH523880 GOC523880:GOD523880 GXY523880:GXZ523880 HHU523880:HHV523880 HRQ523880:HRR523880 IBM523880:IBN523880 ILI523880:ILJ523880 IVE523880:IVF523880 JFA523880:JFB523880 JOW523880:JOX523880 JYS523880:JYT523880 KIO523880:KIP523880 KSK523880:KSL523880 LCG523880:LCH523880 LMC523880:LMD523880 LVY523880:LVZ523880 MFU523880:MFV523880 MPQ523880:MPR523880 MZM523880:MZN523880 NJI523880:NJJ523880 NTE523880:NTF523880 ODA523880:ODB523880 OMW523880:OMX523880 OWS523880:OWT523880 PGO523880:PGP523880 PQK523880:PQL523880 QAG523880:QAH523880 QKC523880:QKD523880 QTY523880:QTZ523880 RDU523880:RDV523880 RNQ523880:RNR523880 RXM523880:RXN523880 SHI523880:SHJ523880 SRE523880:SRF523880 TBA523880:TBB523880 TKW523880:TKX523880 TUS523880:TUT523880 UEO523880:UEP523880 UOK523880:UOL523880 UYG523880:UYH523880 VIC523880:VID523880 VRY523880:VRZ523880 WBU523880:WBV523880 WLQ523880:WLR523880 WVM523880:WVN523880 L589416:M589416 JA589416:JB589416 SW589416:SX589416 ACS589416:ACT589416 AMO589416:AMP589416 AWK589416:AWL589416 BGG589416:BGH589416 BQC589416:BQD589416 BZY589416:BZZ589416 CJU589416:CJV589416 CTQ589416:CTR589416 DDM589416:DDN589416 DNI589416:DNJ589416 DXE589416:DXF589416 EHA589416:EHB589416 EQW589416:EQX589416 FAS589416:FAT589416 FKO589416:FKP589416 FUK589416:FUL589416 GEG589416:GEH589416 GOC589416:GOD589416 GXY589416:GXZ589416 HHU589416:HHV589416 HRQ589416:HRR589416 IBM589416:IBN589416 ILI589416:ILJ589416 IVE589416:IVF589416 JFA589416:JFB589416 JOW589416:JOX589416 JYS589416:JYT589416 KIO589416:KIP589416 KSK589416:KSL589416 LCG589416:LCH589416 LMC589416:LMD589416 LVY589416:LVZ589416 MFU589416:MFV589416 MPQ589416:MPR589416 MZM589416:MZN589416 NJI589416:NJJ589416 NTE589416:NTF589416 ODA589416:ODB589416 OMW589416:OMX589416 OWS589416:OWT589416 PGO589416:PGP589416 PQK589416:PQL589416 QAG589416:QAH589416 QKC589416:QKD589416 QTY589416:QTZ589416 RDU589416:RDV589416 RNQ589416:RNR589416 RXM589416:RXN589416 SHI589416:SHJ589416 SRE589416:SRF589416 TBA589416:TBB589416 TKW589416:TKX589416 TUS589416:TUT589416 UEO589416:UEP589416 UOK589416:UOL589416 UYG589416:UYH589416 VIC589416:VID589416 VRY589416:VRZ589416 WBU589416:WBV589416 WLQ589416:WLR589416 WVM589416:WVN589416 L654952:M654952 JA654952:JB654952 SW654952:SX654952 ACS654952:ACT654952 AMO654952:AMP654952 AWK654952:AWL654952 BGG654952:BGH654952 BQC654952:BQD654952 BZY654952:BZZ654952 CJU654952:CJV654952 CTQ654952:CTR654952 DDM654952:DDN654952 DNI654952:DNJ654952 DXE654952:DXF654952 EHA654952:EHB654952 EQW654952:EQX654952 FAS654952:FAT654952 FKO654952:FKP654952 FUK654952:FUL654952 GEG654952:GEH654952 GOC654952:GOD654952 GXY654952:GXZ654952 HHU654952:HHV654952 HRQ654952:HRR654952 IBM654952:IBN654952 ILI654952:ILJ654952 IVE654952:IVF654952 JFA654952:JFB654952 JOW654952:JOX654952 JYS654952:JYT654952 KIO654952:KIP654952 KSK654952:KSL654952 LCG654952:LCH654952 LMC654952:LMD654952 LVY654952:LVZ654952 MFU654952:MFV654952 MPQ654952:MPR654952 MZM654952:MZN654952 NJI654952:NJJ654952 NTE654952:NTF654952 ODA654952:ODB654952 OMW654952:OMX654952 OWS654952:OWT654952 PGO654952:PGP654952 PQK654952:PQL654952 QAG654952:QAH654952 QKC654952:QKD654952 QTY654952:QTZ654952 RDU654952:RDV654952 RNQ654952:RNR654952 RXM654952:RXN654952 SHI654952:SHJ654952 SRE654952:SRF654952 TBA654952:TBB654952 TKW654952:TKX654952 TUS654952:TUT654952 UEO654952:UEP654952 UOK654952:UOL654952 UYG654952:UYH654952 VIC654952:VID654952 VRY654952:VRZ654952 WBU654952:WBV654952 WLQ654952:WLR654952 WVM654952:WVN654952 L720488:M720488 JA720488:JB720488 SW720488:SX720488 ACS720488:ACT720488 AMO720488:AMP720488 AWK720488:AWL720488 BGG720488:BGH720488 BQC720488:BQD720488 BZY720488:BZZ720488 CJU720488:CJV720488 CTQ720488:CTR720488 DDM720488:DDN720488 DNI720488:DNJ720488 DXE720488:DXF720488 EHA720488:EHB720488 EQW720488:EQX720488 FAS720488:FAT720488 FKO720488:FKP720488 FUK720488:FUL720488 GEG720488:GEH720488 GOC720488:GOD720488 GXY720488:GXZ720488 HHU720488:HHV720488 HRQ720488:HRR720488 IBM720488:IBN720488 ILI720488:ILJ720488 IVE720488:IVF720488 JFA720488:JFB720488 JOW720488:JOX720488 JYS720488:JYT720488 KIO720488:KIP720488 KSK720488:KSL720488 LCG720488:LCH720488 LMC720488:LMD720488 LVY720488:LVZ720488 MFU720488:MFV720488 MPQ720488:MPR720488 MZM720488:MZN720488 NJI720488:NJJ720488 NTE720488:NTF720488 ODA720488:ODB720488 OMW720488:OMX720488 OWS720488:OWT720488 PGO720488:PGP720488 PQK720488:PQL720488 QAG720488:QAH720488 QKC720488:QKD720488 QTY720488:QTZ720488 RDU720488:RDV720488 RNQ720488:RNR720488 RXM720488:RXN720488 SHI720488:SHJ720488 SRE720488:SRF720488 TBA720488:TBB720488 TKW720488:TKX720488 TUS720488:TUT720488 UEO720488:UEP720488 UOK720488:UOL720488 UYG720488:UYH720488 VIC720488:VID720488 VRY720488:VRZ720488 WBU720488:WBV720488 WLQ720488:WLR720488 WVM720488:WVN720488 L786024:M786024 JA786024:JB786024 SW786024:SX786024 ACS786024:ACT786024 AMO786024:AMP786024 AWK786024:AWL786024 BGG786024:BGH786024 BQC786024:BQD786024 BZY786024:BZZ786024 CJU786024:CJV786024 CTQ786024:CTR786024 DDM786024:DDN786024 DNI786024:DNJ786024 DXE786024:DXF786024 EHA786024:EHB786024 EQW786024:EQX786024 FAS786024:FAT786024 FKO786024:FKP786024 FUK786024:FUL786024 GEG786024:GEH786024 GOC786024:GOD786024 GXY786024:GXZ786024 HHU786024:HHV786024 HRQ786024:HRR786024 IBM786024:IBN786024 ILI786024:ILJ786024 IVE786024:IVF786024 JFA786024:JFB786024 JOW786024:JOX786024 JYS786024:JYT786024 KIO786024:KIP786024 KSK786024:KSL786024 LCG786024:LCH786024 LMC786024:LMD786024 LVY786024:LVZ786024 MFU786024:MFV786024 MPQ786024:MPR786024 MZM786024:MZN786024 NJI786024:NJJ786024 NTE786024:NTF786024 ODA786024:ODB786024 OMW786024:OMX786024 OWS786024:OWT786024 PGO786024:PGP786024 PQK786024:PQL786024 QAG786024:QAH786024 QKC786024:QKD786024 QTY786024:QTZ786024 RDU786024:RDV786024 RNQ786024:RNR786024 RXM786024:RXN786024 SHI786024:SHJ786024 SRE786024:SRF786024 TBA786024:TBB786024 TKW786024:TKX786024 TUS786024:TUT786024 UEO786024:UEP786024 UOK786024:UOL786024 UYG786024:UYH786024 VIC786024:VID786024 VRY786024:VRZ786024 WBU786024:WBV786024 WLQ786024:WLR786024 WVM786024:WVN786024 L851560:M851560 JA851560:JB851560 SW851560:SX851560 ACS851560:ACT851560 AMO851560:AMP851560 AWK851560:AWL851560 BGG851560:BGH851560 BQC851560:BQD851560 BZY851560:BZZ851560 CJU851560:CJV851560 CTQ851560:CTR851560 DDM851560:DDN851560 DNI851560:DNJ851560 DXE851560:DXF851560 EHA851560:EHB851560 EQW851560:EQX851560 FAS851560:FAT851560 FKO851560:FKP851560 FUK851560:FUL851560 GEG851560:GEH851560 GOC851560:GOD851560 GXY851560:GXZ851560 HHU851560:HHV851560 HRQ851560:HRR851560 IBM851560:IBN851560 ILI851560:ILJ851560 IVE851560:IVF851560 JFA851560:JFB851560 JOW851560:JOX851560 JYS851560:JYT851560 KIO851560:KIP851560 KSK851560:KSL851560 LCG851560:LCH851560 LMC851560:LMD851560 LVY851560:LVZ851560 MFU851560:MFV851560 MPQ851560:MPR851560 MZM851560:MZN851560 NJI851560:NJJ851560 NTE851560:NTF851560 ODA851560:ODB851560 OMW851560:OMX851560 OWS851560:OWT851560 PGO851560:PGP851560 PQK851560:PQL851560 QAG851560:QAH851560 QKC851560:QKD851560 QTY851560:QTZ851560 RDU851560:RDV851560 RNQ851560:RNR851560 RXM851560:RXN851560 SHI851560:SHJ851560 SRE851560:SRF851560 TBA851560:TBB851560 TKW851560:TKX851560 TUS851560:TUT851560 UEO851560:UEP851560 UOK851560:UOL851560 UYG851560:UYH851560 VIC851560:VID851560 VRY851560:VRZ851560 WBU851560:WBV851560 WLQ851560:WLR851560 WVM851560:WVN851560 L917096:M917096 JA917096:JB917096 SW917096:SX917096 ACS917096:ACT917096 AMO917096:AMP917096 AWK917096:AWL917096 BGG917096:BGH917096 BQC917096:BQD917096 BZY917096:BZZ917096 CJU917096:CJV917096 CTQ917096:CTR917096 DDM917096:DDN917096 DNI917096:DNJ917096 DXE917096:DXF917096 EHA917096:EHB917096 EQW917096:EQX917096 FAS917096:FAT917096 FKO917096:FKP917096 FUK917096:FUL917096 GEG917096:GEH917096 GOC917096:GOD917096 GXY917096:GXZ917096 HHU917096:HHV917096 HRQ917096:HRR917096 IBM917096:IBN917096 ILI917096:ILJ917096 IVE917096:IVF917096 JFA917096:JFB917096 JOW917096:JOX917096 JYS917096:JYT917096 KIO917096:KIP917096 KSK917096:KSL917096 LCG917096:LCH917096 LMC917096:LMD917096 LVY917096:LVZ917096 MFU917096:MFV917096 MPQ917096:MPR917096 MZM917096:MZN917096 NJI917096:NJJ917096 NTE917096:NTF917096 ODA917096:ODB917096 OMW917096:OMX917096 OWS917096:OWT917096 PGO917096:PGP917096 PQK917096:PQL917096 QAG917096:QAH917096 QKC917096:QKD917096 QTY917096:QTZ917096 RDU917096:RDV917096 RNQ917096:RNR917096 RXM917096:RXN917096 SHI917096:SHJ917096 SRE917096:SRF917096 TBA917096:TBB917096 TKW917096:TKX917096 TUS917096:TUT917096 UEO917096:UEP917096 UOK917096:UOL917096 UYG917096:UYH917096 VIC917096:VID917096 VRY917096:VRZ917096 WBU917096:WBV917096 WLQ917096:WLR917096 WVM917096:WVN917096 L982632:M982632 JA982632:JB982632 SW982632:SX982632 ACS982632:ACT982632 AMO982632:AMP982632 AWK982632:AWL982632 BGG982632:BGH982632 BQC982632:BQD982632 BZY982632:BZZ982632 CJU982632:CJV982632 CTQ982632:CTR982632 DDM982632:DDN982632 DNI982632:DNJ982632 DXE982632:DXF982632 EHA982632:EHB982632 EQW982632:EQX982632 FAS982632:FAT982632 FKO982632:FKP982632 FUK982632:FUL982632 GEG982632:GEH982632 GOC982632:GOD982632 GXY982632:GXZ982632 HHU982632:HHV982632 HRQ982632:HRR982632 IBM982632:IBN982632 ILI982632:ILJ982632 IVE982632:IVF982632 JFA982632:JFB982632 JOW982632:JOX982632 JYS982632:JYT982632 KIO982632:KIP982632 KSK982632:KSL982632 LCG982632:LCH982632 LMC982632:LMD982632 LVY982632:LVZ982632 MFU982632:MFV982632 MPQ982632:MPR982632 MZM982632:MZN982632 NJI982632:NJJ982632 NTE982632:NTF982632 ODA982632:ODB982632 OMW982632:OMX982632 OWS982632:OWT982632 PGO982632:PGP982632 PQK982632:PQL982632 QAG982632:QAH982632 QKC982632:QKD982632 QTY982632:QTZ982632 RDU982632:RDV982632 RNQ982632:RNR982632 RXM982632:RXN982632 SHI982632:SHJ982632 SRE982632:SRF982632 TBA982632:TBB982632 TKW982632:TKX982632 TUS982632:TUT982632 UEO982632:UEP982632 UOK982632:UOL982632 UYG982632:UYH982632 VIC982632:VID982632 VRY982632:VRZ982632 WBU982632:WBV982632 WLQ982632:WLR982632 WVM982632:WVN982632" xr:uid="{00000000-0002-0000-0000-000000000000}"/>
    <dataValidation type="list" allowBlank="1" showInputMessage="1" showErrorMessage="1" sqref="X64:X72" xr:uid="{78BAEEE1-DC05-45A9-8513-C327F9F11C80}">
      <formula1>IVA</formula1>
    </dataValidation>
    <dataValidation type="decimal" operator="greaterThan" allowBlank="1" showInputMessage="1" showErrorMessage="1" errorTitle="Error" error="Solo puede ingresar valores numéricos" promptTitle="Debe ingresar un número" sqref="U64:U72" xr:uid="{87C5CE1A-A663-4E31-A76D-B109C9B68413}">
      <formula1>0</formula1>
    </dataValidation>
    <dataValidation operator="greaterThan" allowBlank="1" showInputMessage="1" showErrorMessage="1" sqref="T64:T72" xr:uid="{5A21FEBE-3853-46D5-A185-CBC35C2EB3EE}"/>
    <dataValidation type="decimal" operator="greaterThan" allowBlank="1" showInputMessage="1" showErrorMessage="1" error="Sólo puede ingresar valores numéricos" sqref="R64:R72" xr:uid="{AA36505B-AF88-480D-83CB-1BC62AF8D9EB}">
      <formula1>0</formula1>
    </dataValidation>
    <dataValidation allowBlank="1" showInputMessage="1" showErrorMessage="1" errorTitle="Error:" error="Debe seleccionar un valor de la lista que aparece en la celda" sqref="C64:J72" xr:uid="{5971CB94-AF2C-45DC-95FD-8D7BCF0247D1}"/>
    <dataValidation type="list" allowBlank="1" showInputMessage="1" showErrorMessage="1" errorTitle="Error:" error="Debe seleccionar un valor de la lista que aparece en la celda" sqref="B64:B72" xr:uid="{43758756-E9A6-41D8-8E67-2F3D2724C50C}">
      <formula1>Codigos</formula1>
    </dataValidation>
  </dataValidations>
  <printOptions horizontalCentered="1"/>
  <pageMargins left="0.19685039370078741" right="0.15748031496062992" top="0.19685039370078741" bottom="0.55118110236220474" header="0" footer="0"/>
  <pageSetup paperSize="5" scale="42" fitToHeight="0" pageOrder="overThenDown" orientation="landscape" r:id="rId1"/>
  <headerFooter alignWithMargins="0">
    <oddFooter xml:space="preserve">&amp;L&amp;9Formulario de Pre-adjudicación
FORM.COMP.111
Versión 02
27/10/2014&amp;C&amp;9&amp;A&amp;R&amp;9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Consolidado de Precios Vigentes</vt:lpstr>
      <vt:lpstr>'Consolidado de Precios Vigentes'!Área_de_impresión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marcelo.pereira</cp:lastModifiedBy>
  <cp:lastPrinted>2020-12-03T18:10:50Z</cp:lastPrinted>
  <dcterms:created xsi:type="dcterms:W3CDTF">2020-10-28T15:18:44Z</dcterms:created>
  <dcterms:modified xsi:type="dcterms:W3CDTF">2021-04-22T18:27:37Z</dcterms:modified>
</cp:coreProperties>
</file>